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6375" windowHeight="6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<sst xmlns="http://schemas.openxmlformats.org/spreadsheetml/2006/main" count="182" uniqueCount="162">
  <si>
    <t>Tura 1</t>
  </si>
  <si>
    <t>Tura 2</t>
  </si>
  <si>
    <t>Nazwisko</t>
  </si>
  <si>
    <t>Ryby</t>
  </si>
  <si>
    <t>RAZEM   tura 1</t>
  </si>
  <si>
    <t>RAZEM  tura 2</t>
  </si>
  <si>
    <t>RAZEM  tura 3</t>
  </si>
  <si>
    <t>Ryb</t>
  </si>
  <si>
    <t>Tura 3</t>
  </si>
  <si>
    <t>Guzdek</t>
  </si>
  <si>
    <t>Buśkiewicz</t>
  </si>
  <si>
    <t>Wawryka</t>
  </si>
  <si>
    <t>Rakowski</t>
  </si>
  <si>
    <t>Paszko</t>
  </si>
  <si>
    <t>Zyzik</t>
  </si>
  <si>
    <t>Miszuk</t>
  </si>
  <si>
    <t>Zasadzki Z.</t>
  </si>
  <si>
    <t>Burda</t>
  </si>
  <si>
    <t>Konieczny</t>
  </si>
  <si>
    <t>Biernat</t>
  </si>
  <si>
    <t>Bąk</t>
  </si>
  <si>
    <t>Kamiński</t>
  </si>
  <si>
    <t>Telesz</t>
  </si>
  <si>
    <t>Janas</t>
  </si>
  <si>
    <t>Kaleta</t>
  </si>
  <si>
    <t>Zawada</t>
  </si>
  <si>
    <t>Ficek</t>
  </si>
  <si>
    <t>Czapiewski</t>
  </si>
  <si>
    <t>Kreft</t>
  </si>
  <si>
    <t>Bogdan</t>
  </si>
  <si>
    <t>Kościuk</t>
  </si>
  <si>
    <t>Walczyk</t>
  </si>
  <si>
    <t>Karwala</t>
  </si>
  <si>
    <t>Adamów</t>
  </si>
  <si>
    <t>Łada</t>
  </si>
  <si>
    <t>Janik K.</t>
  </si>
  <si>
    <t>Łukasik</t>
  </si>
  <si>
    <t>Skałuba</t>
  </si>
  <si>
    <t>Jedliński</t>
  </si>
  <si>
    <t>Szczygieł</t>
  </si>
  <si>
    <t>Ostafin</t>
  </si>
  <si>
    <t>Pszczółkowski</t>
  </si>
  <si>
    <t>Pieślak</t>
  </si>
  <si>
    <t>Skrechota</t>
  </si>
  <si>
    <t>Błaszczak</t>
  </si>
  <si>
    <t>Lowas</t>
  </si>
  <si>
    <t>Wąs</t>
  </si>
  <si>
    <t>Kurcewicz</t>
  </si>
  <si>
    <t>Zasadzki A.</t>
  </si>
  <si>
    <t>Tupko</t>
  </si>
  <si>
    <t>Trzaskoś</t>
  </si>
  <si>
    <t>Adamiak</t>
  </si>
  <si>
    <t>Leszczyk</t>
  </si>
  <si>
    <t>Baliszewski</t>
  </si>
  <si>
    <t>Chraca</t>
  </si>
  <si>
    <t>Szymala</t>
  </si>
  <si>
    <t>Ciemny</t>
  </si>
  <si>
    <t>Duło</t>
  </si>
  <si>
    <t>Mozdyniewicz</t>
  </si>
  <si>
    <t>Szwedowski</t>
  </si>
  <si>
    <t>Ostruszka</t>
  </si>
  <si>
    <t>Boczek</t>
  </si>
  <si>
    <t>Mikulski</t>
  </si>
  <si>
    <t>Opach</t>
  </si>
  <si>
    <t>Baklarz</t>
  </si>
  <si>
    <t>Stawski</t>
  </si>
  <si>
    <t>Kręcigłowa</t>
  </si>
  <si>
    <t>Szlachetka</t>
  </si>
  <si>
    <t>Wieczorek</t>
  </si>
  <si>
    <t>Miotk</t>
  </si>
  <si>
    <t>Zieleniak</t>
  </si>
  <si>
    <t>Lach</t>
  </si>
  <si>
    <t>Polakowski</t>
  </si>
  <si>
    <t>Bielecki</t>
  </si>
  <si>
    <t>Znaniec</t>
  </si>
  <si>
    <t>Stochaj</t>
  </si>
  <si>
    <t>Garncarczyk</t>
  </si>
  <si>
    <t>Borowiec W.</t>
  </si>
  <si>
    <t>Słomka</t>
  </si>
  <si>
    <t>Spirydoniuk</t>
  </si>
  <si>
    <t>Talaga</t>
  </si>
  <si>
    <t>Błochowiak</t>
  </si>
  <si>
    <t>Pawłowski</t>
  </si>
  <si>
    <t>Pankiewicz</t>
  </si>
  <si>
    <t>Zając P.</t>
  </si>
  <si>
    <t>Zdun</t>
  </si>
  <si>
    <t>Semik</t>
  </si>
  <si>
    <t>Stańda</t>
  </si>
  <si>
    <t>Skoczyk</t>
  </si>
  <si>
    <t>Suwaj</t>
  </si>
  <si>
    <t>Gołofit</t>
  </si>
  <si>
    <t>Szepieniec</t>
  </si>
  <si>
    <t>Matusiak</t>
  </si>
  <si>
    <t>Kolber</t>
  </si>
  <si>
    <t>Pająk</t>
  </si>
  <si>
    <t>Chudy T.</t>
  </si>
  <si>
    <t>Straszkiewicz Z.</t>
  </si>
  <si>
    <t>Mróz</t>
  </si>
  <si>
    <t>Miśkowiec</t>
  </si>
  <si>
    <t>Pilszek</t>
  </si>
  <si>
    <t>Kaiser</t>
  </si>
  <si>
    <t>Urbanik</t>
  </si>
  <si>
    <t>Marszałek</t>
  </si>
  <si>
    <t>Tylek</t>
  </si>
  <si>
    <t>Kubacki</t>
  </si>
  <si>
    <t>Ławnik</t>
  </si>
  <si>
    <t>Radecki</t>
  </si>
  <si>
    <t>Andrzejewski A.</t>
  </si>
  <si>
    <t>Smorawiński</t>
  </si>
  <si>
    <t>Styn</t>
  </si>
  <si>
    <t>Smagoń</t>
  </si>
  <si>
    <t>Armatys</t>
  </si>
  <si>
    <t>Bluszcz</t>
  </si>
  <si>
    <t>Czubin</t>
  </si>
  <si>
    <t>Białoń</t>
  </si>
  <si>
    <t>Paluch</t>
  </si>
  <si>
    <t>Jankowski</t>
  </si>
  <si>
    <t>Szajnik</t>
  </si>
  <si>
    <t>Marchewka</t>
  </si>
  <si>
    <t>Pielka</t>
  </si>
  <si>
    <t>Brach</t>
  </si>
  <si>
    <t>Ciszewski</t>
  </si>
  <si>
    <t>Haszczyc</t>
  </si>
  <si>
    <t>1 Jesienny Lipień Łupawy 2007   sektor A   Łupawa - Żochowo - Poganice</t>
  </si>
  <si>
    <t>Opis stanowisk:</t>
  </si>
  <si>
    <t>100 m poniżej mostu w Łupawie</t>
  </si>
  <si>
    <t>5 m poniżej strumyka</t>
  </si>
  <si>
    <t>2 m poniżej strumyka</t>
  </si>
  <si>
    <t>kładka na doprowadzalniku</t>
  </si>
  <si>
    <t>10 m powyżej zwalonego drzewa</t>
  </si>
  <si>
    <t>15 m poniżej wyspy</t>
  </si>
  <si>
    <t>10 m poniżej zakrętu</t>
  </si>
  <si>
    <t>koniec wyspy</t>
  </si>
  <si>
    <t>10 m przed zakrętem w prawo</t>
  </si>
  <si>
    <t>20 m poniżej strumyka</t>
  </si>
  <si>
    <t>50 m poniżej ogrodzenia stawów hodowlanych (bagna)</t>
  </si>
  <si>
    <t>koniec stanowiska: 70 m powyżej końca ogr. st. hod.</t>
  </si>
  <si>
    <t>zakręt poniżej wypływu ze stawów hodowlanych (bagna)</t>
  </si>
  <si>
    <t>30 m poniżej ostrego zakrętu w lewo (bagna)</t>
  </si>
  <si>
    <t>koniec zakrętu w prawo (bagna)</t>
  </si>
  <si>
    <t>10 m poniżej zakrętu (bagna)</t>
  </si>
  <si>
    <t>początek prostej (bagna)</t>
  </si>
  <si>
    <t>początek zakrętu w prawo (bagna)</t>
  </si>
  <si>
    <t>koniec stanowiska: 100 m przed zakrętem w lewo</t>
  </si>
  <si>
    <t>poniżej mostu drogowego w Poganicach</t>
  </si>
  <si>
    <t>100 m poniżej wyspy</t>
  </si>
  <si>
    <t>koniec stanowiska: 50 m długiej prostej</t>
  </si>
  <si>
    <t>Średnia ilość złowionych ryb na stanowisku</t>
  </si>
  <si>
    <t>Nr</t>
  </si>
  <si>
    <t>1 JLŁ</t>
  </si>
  <si>
    <t>RR</t>
  </si>
  <si>
    <t>N-R</t>
  </si>
  <si>
    <t>Pkt</t>
  </si>
  <si>
    <t>GP</t>
  </si>
  <si>
    <t>stan.</t>
  </si>
  <si>
    <t>Lp.</t>
  </si>
  <si>
    <t>PLUS</t>
  </si>
  <si>
    <t>MINUS</t>
  </si>
  <si>
    <t>na stan.</t>
  </si>
  <si>
    <t>RAZEM</t>
  </si>
  <si>
    <t>ryb</t>
  </si>
  <si>
    <t>Średnia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</si>
</sst>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PageLayoutView="0" workbookViewId="0" topLeftCell="A1">
      <selection activeCell="AM44" sqref="AM44:AM45"/>
    </sheetView>
  </sheetViews>
  <sheetFormatPr defaultColWidth="9.00390625" defaultRowHeight="12.75"/>
  <cols>
    <col min="1" max="1" width="4.75390625" style="2" bestFit="1" customWidth="1"/>
    <col min="2" max="2" width="2.75390625" style="2" bestFit="1" customWidth="1"/>
    <col min="3" max="3" width="10.00390625" style="1" bestFit="1" customWidth="1"/>
    <col min="4" max="4" width="3.25390625" style="2" bestFit="1" customWidth="1"/>
    <col min="5" max="5" width="4.00390625" style="2" customWidth="1"/>
    <col min="6" max="6" width="5.25390625" style="2" bestFit="1" customWidth="1"/>
    <col min="7" max="7" width="6.25390625" style="2" customWidth="1"/>
    <col min="8" max="8" width="3.25390625" style="2" bestFit="1" customWidth="1"/>
    <col min="9" max="9" width="0.37109375" style="1" customWidth="1"/>
    <col min="10" max="10" width="3.375" style="2" hidden="1" customWidth="1"/>
    <col min="11" max="11" width="3.875" style="2" hidden="1" customWidth="1"/>
    <col min="12" max="12" width="4.25390625" style="2" hidden="1" customWidth="1"/>
    <col min="13" max="13" width="2.875" style="2" hidden="1" customWidth="1"/>
    <col min="14" max="14" width="2.75390625" style="2" bestFit="1" customWidth="1"/>
    <col min="15" max="15" width="12.75390625" style="1" bestFit="1" customWidth="1"/>
    <col min="16" max="16" width="3.25390625" style="2" bestFit="1" customWidth="1"/>
    <col min="17" max="17" width="4.00390625" style="2" bestFit="1" customWidth="1"/>
    <col min="18" max="18" width="4.375" style="2" bestFit="1" customWidth="1"/>
    <col min="19" max="19" width="4.00390625" style="2" customWidth="1"/>
    <col min="20" max="20" width="2.875" style="2" customWidth="1"/>
    <col min="21" max="21" width="0.875" style="1" customWidth="1"/>
    <col min="22" max="22" width="3.00390625" style="2" hidden="1" customWidth="1"/>
    <col min="23" max="23" width="2.625" style="2" hidden="1" customWidth="1"/>
    <col min="24" max="24" width="2.875" style="2" hidden="1" customWidth="1"/>
    <col min="25" max="25" width="2.375" style="2" hidden="1" customWidth="1"/>
    <col min="26" max="26" width="2.75390625" style="2" bestFit="1" customWidth="1"/>
    <col min="27" max="27" width="12.625" style="2" bestFit="1" customWidth="1"/>
    <col min="28" max="28" width="3.25390625" style="2" bestFit="1" customWidth="1"/>
    <col min="29" max="29" width="4.00390625" style="2" bestFit="1" customWidth="1"/>
    <col min="30" max="30" width="5.375" style="2" customWidth="1"/>
    <col min="31" max="31" width="3.00390625" style="2" customWidth="1"/>
    <col min="32" max="32" width="3.625" style="2" customWidth="1"/>
    <col min="33" max="33" width="2.125" style="2" hidden="1" customWidth="1"/>
    <col min="34" max="34" width="3.625" style="2" hidden="1" customWidth="1"/>
    <col min="35" max="35" width="3.375" style="2" hidden="1" customWidth="1"/>
    <col min="36" max="36" width="1.625" style="2" hidden="1" customWidth="1"/>
    <col min="37" max="37" width="2.75390625" style="2" hidden="1" customWidth="1"/>
    <col min="38" max="38" width="6.75390625" style="2" bestFit="1" customWidth="1"/>
    <col min="39" max="39" width="6.625" style="2" bestFit="1" customWidth="1"/>
    <col min="40" max="40" width="42.375" style="1" bestFit="1" customWidth="1"/>
    <col min="41" max="16384" width="9.125" style="1" customWidth="1"/>
  </cols>
  <sheetData>
    <row r="1" spans="1:40" ht="21" customHeight="1">
      <c r="A1" s="4" t="s">
        <v>123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</row>
    <row r="2" spans="1:40" ht="11.25" customHeight="1">
      <c r="A2" s="7" t="s">
        <v>148</v>
      </c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1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 t="s">
        <v>8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7" t="s">
        <v>150</v>
      </c>
      <c r="AM2" s="9" t="s">
        <v>156</v>
      </c>
      <c r="AN2" s="10" t="s">
        <v>124</v>
      </c>
    </row>
    <row r="3" spans="1:40" ht="12.75" customHeight="1">
      <c r="A3" s="7" t="s">
        <v>154</v>
      </c>
      <c r="B3" s="7" t="s">
        <v>155</v>
      </c>
      <c r="C3" s="11" t="s">
        <v>2</v>
      </c>
      <c r="D3" s="7" t="s">
        <v>7</v>
      </c>
      <c r="E3" s="7" t="s">
        <v>151</v>
      </c>
      <c r="F3" s="7" t="s">
        <v>152</v>
      </c>
      <c r="G3" s="7" t="s">
        <v>153</v>
      </c>
      <c r="H3" s="8" t="s">
        <v>7</v>
      </c>
      <c r="I3" s="8"/>
      <c r="J3" s="8"/>
      <c r="K3" s="8"/>
      <c r="L3" s="8"/>
      <c r="M3" s="8"/>
      <c r="N3" s="7" t="s">
        <v>148</v>
      </c>
      <c r="O3" s="11" t="s">
        <v>2</v>
      </c>
      <c r="P3" s="7" t="s">
        <v>7</v>
      </c>
      <c r="Q3" s="7" t="s">
        <v>151</v>
      </c>
      <c r="R3" s="7" t="s">
        <v>152</v>
      </c>
      <c r="S3" s="7" t="s">
        <v>153</v>
      </c>
      <c r="T3" s="8" t="s">
        <v>7</v>
      </c>
      <c r="U3" s="8"/>
      <c r="V3" s="8"/>
      <c r="W3" s="8"/>
      <c r="X3" s="8"/>
      <c r="Y3" s="8"/>
      <c r="Z3" s="7" t="s">
        <v>148</v>
      </c>
      <c r="AA3" s="11" t="s">
        <v>2</v>
      </c>
      <c r="AB3" s="7" t="s">
        <v>7</v>
      </c>
      <c r="AC3" s="7" t="s">
        <v>151</v>
      </c>
      <c r="AD3" s="7" t="s">
        <v>152</v>
      </c>
      <c r="AE3" s="7" t="s">
        <v>153</v>
      </c>
      <c r="AF3" s="12" t="s">
        <v>7</v>
      </c>
      <c r="AG3" s="13"/>
      <c r="AH3" s="13"/>
      <c r="AI3" s="13"/>
      <c r="AJ3" s="13"/>
      <c r="AK3" s="14"/>
      <c r="AL3" s="7" t="s">
        <v>7</v>
      </c>
      <c r="AM3" s="15" t="s">
        <v>157</v>
      </c>
      <c r="AN3" s="16"/>
    </row>
    <row r="4" spans="1:40" ht="12" customHeight="1">
      <c r="A4" s="26">
        <v>1</v>
      </c>
      <c r="B4" s="3">
        <v>1</v>
      </c>
      <c r="C4" s="27" t="s">
        <v>84</v>
      </c>
      <c r="D4" s="3">
        <v>1</v>
      </c>
      <c r="E4" s="28">
        <v>25.6</v>
      </c>
      <c r="F4" s="3">
        <v>620</v>
      </c>
      <c r="G4" s="3">
        <v>2</v>
      </c>
      <c r="H4" s="29">
        <f>SUM(D4,D5)</f>
        <v>10</v>
      </c>
      <c r="I4" s="29"/>
      <c r="J4" s="29"/>
      <c r="K4" s="29"/>
      <c r="L4" s="29"/>
      <c r="M4" s="29"/>
      <c r="N4" s="3">
        <v>1</v>
      </c>
      <c r="O4" s="27" t="s">
        <v>36</v>
      </c>
      <c r="P4" s="3">
        <v>7</v>
      </c>
      <c r="Q4" s="28">
        <v>34.2</v>
      </c>
      <c r="R4" s="3">
        <v>4560</v>
      </c>
      <c r="S4" s="3">
        <v>23</v>
      </c>
      <c r="T4" s="29">
        <f>SUM(P4,P5)</f>
        <v>11</v>
      </c>
      <c r="U4" s="29"/>
      <c r="V4" s="29"/>
      <c r="W4" s="29"/>
      <c r="X4" s="29"/>
      <c r="Y4" s="29"/>
      <c r="Z4" s="3">
        <v>1</v>
      </c>
      <c r="AA4" s="27" t="s">
        <v>119</v>
      </c>
      <c r="AB4" s="3">
        <v>1</v>
      </c>
      <c r="AC4" s="28">
        <v>25</v>
      </c>
      <c r="AD4" s="3">
        <v>600</v>
      </c>
      <c r="AE4" s="3"/>
      <c r="AF4" s="30">
        <f>SUM(AB4,AB5)</f>
        <v>7</v>
      </c>
      <c r="AG4" s="31"/>
      <c r="AH4" s="31"/>
      <c r="AI4" s="31"/>
      <c r="AJ4" s="31"/>
      <c r="AK4" s="32"/>
      <c r="AL4" s="29">
        <f>SUM(H4,T4,AF4)</f>
        <v>28</v>
      </c>
      <c r="AM4" s="33">
        <f>SUM(AL4)-24</f>
        <v>4</v>
      </c>
      <c r="AN4" s="34" t="s">
        <v>125</v>
      </c>
    </row>
    <row r="5" spans="1:40" ht="12" customHeight="1">
      <c r="A5" s="26"/>
      <c r="B5" s="3">
        <v>2</v>
      </c>
      <c r="C5" s="27" t="s">
        <v>75</v>
      </c>
      <c r="D5" s="3">
        <v>9</v>
      </c>
      <c r="E5" s="28">
        <v>34.6</v>
      </c>
      <c r="F5" s="3">
        <v>5860</v>
      </c>
      <c r="G5" s="3">
        <v>22</v>
      </c>
      <c r="H5" s="29"/>
      <c r="I5" s="29"/>
      <c r="J5" s="29"/>
      <c r="K5" s="29"/>
      <c r="L5" s="29"/>
      <c r="M5" s="29"/>
      <c r="N5" s="3">
        <v>2</v>
      </c>
      <c r="O5" s="27" t="s">
        <v>94</v>
      </c>
      <c r="P5" s="3">
        <v>4</v>
      </c>
      <c r="Q5" s="28">
        <v>30</v>
      </c>
      <c r="R5" s="3">
        <v>2660</v>
      </c>
      <c r="S5" s="3">
        <v>20</v>
      </c>
      <c r="T5" s="29"/>
      <c r="U5" s="29"/>
      <c r="V5" s="29"/>
      <c r="W5" s="29"/>
      <c r="X5" s="29"/>
      <c r="Y5" s="29"/>
      <c r="Z5" s="3">
        <v>2</v>
      </c>
      <c r="AA5" s="27" t="s">
        <v>15</v>
      </c>
      <c r="AB5" s="3">
        <v>6</v>
      </c>
      <c r="AC5" s="28">
        <v>26.5</v>
      </c>
      <c r="AD5" s="3">
        <v>3760</v>
      </c>
      <c r="AE5" s="3">
        <v>23</v>
      </c>
      <c r="AF5" s="35"/>
      <c r="AG5" s="36"/>
      <c r="AH5" s="36"/>
      <c r="AI5" s="36"/>
      <c r="AJ5" s="36"/>
      <c r="AK5" s="37"/>
      <c r="AL5" s="29"/>
      <c r="AM5" s="38"/>
      <c r="AN5" s="34"/>
    </row>
    <row r="6" spans="1:40" ht="12" customHeight="1">
      <c r="A6" s="43">
        <v>2</v>
      </c>
      <c r="B6" s="25">
        <v>3</v>
      </c>
      <c r="C6" s="44" t="s">
        <v>85</v>
      </c>
      <c r="D6" s="25">
        <v>0</v>
      </c>
      <c r="E6" s="45"/>
      <c r="F6" s="25"/>
      <c r="G6" s="25"/>
      <c r="H6" s="46">
        <f>SUM(D6,D7)</f>
        <v>2</v>
      </c>
      <c r="I6" s="46"/>
      <c r="J6" s="46"/>
      <c r="K6" s="46"/>
      <c r="L6" s="46"/>
      <c r="M6" s="46"/>
      <c r="N6" s="25">
        <v>3</v>
      </c>
      <c r="O6" s="44" t="s">
        <v>95</v>
      </c>
      <c r="P6" s="25">
        <v>4</v>
      </c>
      <c r="Q6" s="45">
        <v>33.4</v>
      </c>
      <c r="R6" s="25">
        <v>2640</v>
      </c>
      <c r="S6" s="25">
        <v>19</v>
      </c>
      <c r="T6" s="46">
        <f>SUM(P6,P7)</f>
        <v>5</v>
      </c>
      <c r="U6" s="46"/>
      <c r="V6" s="46"/>
      <c r="W6" s="46"/>
      <c r="X6" s="46"/>
      <c r="Y6" s="46"/>
      <c r="Z6" s="25">
        <v>3</v>
      </c>
      <c r="AA6" s="44" t="s">
        <v>19</v>
      </c>
      <c r="AB6" s="25">
        <v>7</v>
      </c>
      <c r="AC6" s="45">
        <v>36</v>
      </c>
      <c r="AD6" s="25">
        <v>4760</v>
      </c>
      <c r="AE6" s="25">
        <v>25</v>
      </c>
      <c r="AF6" s="47">
        <f>SUM(AB6,AB7)</f>
        <v>8</v>
      </c>
      <c r="AG6" s="48"/>
      <c r="AH6" s="48"/>
      <c r="AI6" s="48"/>
      <c r="AJ6" s="48"/>
      <c r="AK6" s="49"/>
      <c r="AL6" s="46">
        <f>SUM(H6,T6,AF6)</f>
        <v>15</v>
      </c>
      <c r="AM6" s="50">
        <f>SUM(AL6)-24</f>
        <v>-9</v>
      </c>
      <c r="AN6" s="51" t="s">
        <v>126</v>
      </c>
    </row>
    <row r="7" spans="1:40" ht="12" customHeight="1">
      <c r="A7" s="43"/>
      <c r="B7" s="25">
        <v>4</v>
      </c>
      <c r="C7" s="44" t="s">
        <v>39</v>
      </c>
      <c r="D7" s="25">
        <v>2</v>
      </c>
      <c r="E7" s="45">
        <v>29.2</v>
      </c>
      <c r="F7" s="25">
        <v>1320</v>
      </c>
      <c r="G7" s="25">
        <v>5</v>
      </c>
      <c r="H7" s="46"/>
      <c r="I7" s="46"/>
      <c r="J7" s="46"/>
      <c r="K7" s="46"/>
      <c r="L7" s="46"/>
      <c r="M7" s="46"/>
      <c r="N7" s="25">
        <v>4</v>
      </c>
      <c r="O7" s="44" t="s">
        <v>104</v>
      </c>
      <c r="P7" s="25">
        <v>1</v>
      </c>
      <c r="Q7" s="45">
        <v>25</v>
      </c>
      <c r="R7" s="25">
        <v>600</v>
      </c>
      <c r="S7" s="25">
        <v>2</v>
      </c>
      <c r="T7" s="46"/>
      <c r="U7" s="46"/>
      <c r="V7" s="46"/>
      <c r="W7" s="46"/>
      <c r="X7" s="46"/>
      <c r="Y7" s="46"/>
      <c r="Z7" s="25">
        <v>4</v>
      </c>
      <c r="AA7" s="44" t="s">
        <v>42</v>
      </c>
      <c r="AB7" s="25">
        <v>1</v>
      </c>
      <c r="AC7" s="45">
        <v>25.1</v>
      </c>
      <c r="AD7" s="25">
        <v>620</v>
      </c>
      <c r="AE7" s="25">
        <v>2</v>
      </c>
      <c r="AF7" s="52"/>
      <c r="AG7" s="53"/>
      <c r="AH7" s="53"/>
      <c r="AI7" s="53"/>
      <c r="AJ7" s="53"/>
      <c r="AK7" s="54"/>
      <c r="AL7" s="46"/>
      <c r="AM7" s="55"/>
      <c r="AN7" s="51"/>
    </row>
    <row r="8" spans="1:40" ht="12" customHeight="1">
      <c r="A8" s="26">
        <v>3</v>
      </c>
      <c r="B8" s="3">
        <v>5</v>
      </c>
      <c r="C8" s="27" t="s">
        <v>82</v>
      </c>
      <c r="D8" s="3">
        <v>2</v>
      </c>
      <c r="E8" s="28">
        <v>28.6</v>
      </c>
      <c r="F8" s="3">
        <v>1360</v>
      </c>
      <c r="G8" s="3">
        <v>6</v>
      </c>
      <c r="H8" s="29">
        <f>SUM(D8,D9)</f>
        <v>10</v>
      </c>
      <c r="I8" s="29"/>
      <c r="J8" s="29"/>
      <c r="K8" s="29"/>
      <c r="L8" s="29"/>
      <c r="M8" s="29"/>
      <c r="N8" s="3">
        <v>5</v>
      </c>
      <c r="O8" s="27" t="s">
        <v>64</v>
      </c>
      <c r="P8" s="3">
        <v>5</v>
      </c>
      <c r="Q8" s="28">
        <v>30.8</v>
      </c>
      <c r="R8" s="3">
        <v>3440</v>
      </c>
      <c r="S8" s="3">
        <v>22</v>
      </c>
      <c r="T8" s="29">
        <f>SUM(P8,P9)</f>
        <v>6</v>
      </c>
      <c r="U8" s="29"/>
      <c r="V8" s="29"/>
      <c r="W8" s="29"/>
      <c r="X8" s="29"/>
      <c r="Y8" s="29"/>
      <c r="Z8" s="3">
        <v>5</v>
      </c>
      <c r="AA8" s="27" t="s">
        <v>62</v>
      </c>
      <c r="AB8" s="3">
        <v>3</v>
      </c>
      <c r="AC8" s="28">
        <v>28.5</v>
      </c>
      <c r="AD8" s="3">
        <v>1960</v>
      </c>
      <c r="AE8" s="3">
        <v>14</v>
      </c>
      <c r="AF8" s="30">
        <f>SUM(AB8,AB9)</f>
        <v>4</v>
      </c>
      <c r="AG8" s="31"/>
      <c r="AH8" s="31"/>
      <c r="AI8" s="31"/>
      <c r="AJ8" s="31"/>
      <c r="AK8" s="32"/>
      <c r="AL8" s="29">
        <f>SUM(H8,T8,AF8)</f>
        <v>20</v>
      </c>
      <c r="AM8" s="33">
        <f>SUM(AL8)-24</f>
        <v>-4</v>
      </c>
      <c r="AN8" s="34" t="s">
        <v>127</v>
      </c>
    </row>
    <row r="9" spans="1:40" ht="12" customHeight="1">
      <c r="A9" s="26"/>
      <c r="B9" s="3">
        <v>6</v>
      </c>
      <c r="C9" s="27" t="s">
        <v>69</v>
      </c>
      <c r="D9" s="3">
        <v>8</v>
      </c>
      <c r="E9" s="28">
        <v>40.9</v>
      </c>
      <c r="F9" s="3">
        <v>5880</v>
      </c>
      <c r="G9" s="3">
        <v>23</v>
      </c>
      <c r="H9" s="29"/>
      <c r="I9" s="29"/>
      <c r="J9" s="29"/>
      <c r="K9" s="29"/>
      <c r="L9" s="29"/>
      <c r="M9" s="29"/>
      <c r="N9" s="3">
        <v>6</v>
      </c>
      <c r="O9" s="27" t="s">
        <v>101</v>
      </c>
      <c r="P9" s="3">
        <v>1</v>
      </c>
      <c r="Q9" s="28">
        <v>29</v>
      </c>
      <c r="R9" s="3">
        <v>680</v>
      </c>
      <c r="S9" s="3">
        <v>11</v>
      </c>
      <c r="T9" s="29"/>
      <c r="U9" s="29"/>
      <c r="V9" s="29"/>
      <c r="W9" s="29"/>
      <c r="X9" s="29"/>
      <c r="Y9" s="29"/>
      <c r="Z9" s="3">
        <v>6</v>
      </c>
      <c r="AA9" s="27" t="s">
        <v>24</v>
      </c>
      <c r="AB9" s="3">
        <v>1</v>
      </c>
      <c r="AC9" s="28">
        <v>28.4</v>
      </c>
      <c r="AD9" s="3">
        <v>680</v>
      </c>
      <c r="AE9" s="3">
        <v>8</v>
      </c>
      <c r="AF9" s="35"/>
      <c r="AG9" s="36"/>
      <c r="AH9" s="36"/>
      <c r="AI9" s="36"/>
      <c r="AJ9" s="36"/>
      <c r="AK9" s="37"/>
      <c r="AL9" s="29"/>
      <c r="AM9" s="38"/>
      <c r="AN9" s="34"/>
    </row>
    <row r="10" spans="1:40" ht="12" customHeight="1">
      <c r="A10" s="43">
        <v>4</v>
      </c>
      <c r="B10" s="25">
        <v>7</v>
      </c>
      <c r="C10" s="44" t="s">
        <v>83</v>
      </c>
      <c r="D10" s="25">
        <v>1</v>
      </c>
      <c r="E10" s="45">
        <v>27.6</v>
      </c>
      <c r="F10" s="25">
        <v>660</v>
      </c>
      <c r="G10" s="25">
        <v>3</v>
      </c>
      <c r="H10" s="46">
        <f>SUM(D10,D11)</f>
        <v>5</v>
      </c>
      <c r="I10" s="46"/>
      <c r="J10" s="46"/>
      <c r="K10" s="46"/>
      <c r="L10" s="46"/>
      <c r="M10" s="46"/>
      <c r="N10" s="25">
        <v>7</v>
      </c>
      <c r="O10" s="44" t="s">
        <v>13</v>
      </c>
      <c r="P10" s="25">
        <v>1</v>
      </c>
      <c r="Q10" s="45">
        <v>28.3</v>
      </c>
      <c r="R10" s="25">
        <v>680</v>
      </c>
      <c r="S10" s="25">
        <v>10</v>
      </c>
      <c r="T10" s="46">
        <f>SUM(P10,P11)</f>
        <v>2</v>
      </c>
      <c r="U10" s="46"/>
      <c r="V10" s="46"/>
      <c r="W10" s="46"/>
      <c r="X10" s="46"/>
      <c r="Y10" s="46"/>
      <c r="Z10" s="25">
        <v>7</v>
      </c>
      <c r="AA10" s="44" t="s">
        <v>59</v>
      </c>
      <c r="AB10" s="25">
        <v>0</v>
      </c>
      <c r="AC10" s="45"/>
      <c r="AD10" s="25"/>
      <c r="AE10" s="25"/>
      <c r="AF10" s="47">
        <f>SUM(AB10,AB11)</f>
        <v>2</v>
      </c>
      <c r="AG10" s="48"/>
      <c r="AH10" s="48"/>
      <c r="AI10" s="48"/>
      <c r="AJ10" s="48"/>
      <c r="AK10" s="49"/>
      <c r="AL10" s="46">
        <f>SUM(H10,T10,AF10)</f>
        <v>9</v>
      </c>
      <c r="AM10" s="50">
        <f>SUM(AL10)-24</f>
        <v>-15</v>
      </c>
      <c r="AN10" s="51" t="s">
        <v>128</v>
      </c>
    </row>
    <row r="11" spans="1:40" ht="12" customHeight="1">
      <c r="A11" s="43"/>
      <c r="B11" s="25">
        <v>8</v>
      </c>
      <c r="C11" s="44" t="s">
        <v>78</v>
      </c>
      <c r="D11" s="25">
        <v>4</v>
      </c>
      <c r="E11" s="45">
        <v>28.5</v>
      </c>
      <c r="F11" s="25">
        <v>2540</v>
      </c>
      <c r="G11" s="25">
        <v>15</v>
      </c>
      <c r="H11" s="46"/>
      <c r="I11" s="46"/>
      <c r="J11" s="46"/>
      <c r="K11" s="46"/>
      <c r="L11" s="46"/>
      <c r="M11" s="46"/>
      <c r="N11" s="25">
        <v>8</v>
      </c>
      <c r="O11" s="44" t="s">
        <v>49</v>
      </c>
      <c r="P11" s="25">
        <v>1</v>
      </c>
      <c r="Q11" s="45">
        <v>32.2</v>
      </c>
      <c r="R11" s="25">
        <v>760</v>
      </c>
      <c r="S11" s="25">
        <v>12</v>
      </c>
      <c r="T11" s="46"/>
      <c r="U11" s="46"/>
      <c r="V11" s="46"/>
      <c r="W11" s="46"/>
      <c r="X11" s="46"/>
      <c r="Y11" s="46"/>
      <c r="Z11" s="25">
        <v>8</v>
      </c>
      <c r="AA11" s="44" t="s">
        <v>114</v>
      </c>
      <c r="AB11" s="25">
        <v>2</v>
      </c>
      <c r="AC11" s="45">
        <v>29.2</v>
      </c>
      <c r="AD11" s="25">
        <v>1320</v>
      </c>
      <c r="AE11" s="25">
        <v>11</v>
      </c>
      <c r="AF11" s="52"/>
      <c r="AG11" s="53"/>
      <c r="AH11" s="53"/>
      <c r="AI11" s="53"/>
      <c r="AJ11" s="53"/>
      <c r="AK11" s="54"/>
      <c r="AL11" s="46"/>
      <c r="AM11" s="55"/>
      <c r="AN11" s="51"/>
    </row>
    <row r="12" spans="1:40" ht="12" customHeight="1">
      <c r="A12" s="26">
        <v>5</v>
      </c>
      <c r="B12" s="3">
        <v>9</v>
      </c>
      <c r="C12" s="27" t="s">
        <v>77</v>
      </c>
      <c r="D12" s="3">
        <v>5</v>
      </c>
      <c r="E12" s="28">
        <v>36.3</v>
      </c>
      <c r="F12" s="3">
        <v>3560</v>
      </c>
      <c r="G12" s="3">
        <v>19</v>
      </c>
      <c r="H12" s="29">
        <f>SUM(D12,D13)</f>
        <v>9</v>
      </c>
      <c r="I12" s="29"/>
      <c r="J12" s="29"/>
      <c r="K12" s="29"/>
      <c r="L12" s="29"/>
      <c r="M12" s="29"/>
      <c r="N12" s="3">
        <v>9</v>
      </c>
      <c r="O12" s="27" t="s">
        <v>28</v>
      </c>
      <c r="P12" s="3">
        <v>0</v>
      </c>
      <c r="Q12" s="28"/>
      <c r="R12" s="3"/>
      <c r="S12" s="3"/>
      <c r="T12" s="29">
        <f>SUM(P12,P13)</f>
        <v>1</v>
      </c>
      <c r="U12" s="29"/>
      <c r="V12" s="29"/>
      <c r="W12" s="29"/>
      <c r="X12" s="29"/>
      <c r="Y12" s="29"/>
      <c r="Z12" s="3">
        <v>9</v>
      </c>
      <c r="AA12" s="27" t="s">
        <v>117</v>
      </c>
      <c r="AB12" s="3">
        <v>1</v>
      </c>
      <c r="AC12" s="28">
        <v>26.5</v>
      </c>
      <c r="AD12" s="3">
        <v>640</v>
      </c>
      <c r="AE12" s="3">
        <v>4</v>
      </c>
      <c r="AF12" s="30">
        <f>SUM(AB12,AB13)</f>
        <v>2</v>
      </c>
      <c r="AG12" s="31"/>
      <c r="AH12" s="31"/>
      <c r="AI12" s="31"/>
      <c r="AJ12" s="31"/>
      <c r="AK12" s="32"/>
      <c r="AL12" s="29">
        <f>SUM(H12,T12,AF12)</f>
        <v>12</v>
      </c>
      <c r="AM12" s="33">
        <f>SUM(AL12)-24</f>
        <v>-12</v>
      </c>
      <c r="AN12" s="34" t="s">
        <v>129</v>
      </c>
    </row>
    <row r="13" spans="1:40" ht="12" customHeight="1">
      <c r="A13" s="26"/>
      <c r="B13" s="3">
        <v>10</v>
      </c>
      <c r="C13" s="27" t="s">
        <v>27</v>
      </c>
      <c r="D13" s="3">
        <v>4</v>
      </c>
      <c r="E13" s="28">
        <v>35.6</v>
      </c>
      <c r="F13" s="3">
        <v>2880</v>
      </c>
      <c r="G13" s="3">
        <v>17</v>
      </c>
      <c r="H13" s="29"/>
      <c r="I13" s="29"/>
      <c r="J13" s="29"/>
      <c r="K13" s="29"/>
      <c r="L13" s="29"/>
      <c r="M13" s="29"/>
      <c r="N13" s="3">
        <v>10</v>
      </c>
      <c r="O13" s="27" t="s">
        <v>102</v>
      </c>
      <c r="P13" s="3">
        <v>1</v>
      </c>
      <c r="Q13" s="28">
        <v>26.1</v>
      </c>
      <c r="R13" s="3">
        <v>640</v>
      </c>
      <c r="S13" s="3">
        <v>8</v>
      </c>
      <c r="T13" s="29"/>
      <c r="U13" s="29"/>
      <c r="V13" s="29"/>
      <c r="W13" s="29"/>
      <c r="X13" s="29"/>
      <c r="Y13" s="29"/>
      <c r="Z13" s="3">
        <v>10</v>
      </c>
      <c r="AA13" s="27" t="s">
        <v>115</v>
      </c>
      <c r="AB13" s="3">
        <v>1</v>
      </c>
      <c r="AC13" s="28">
        <v>35.7</v>
      </c>
      <c r="AD13" s="3">
        <v>820</v>
      </c>
      <c r="AE13" s="3">
        <v>10</v>
      </c>
      <c r="AF13" s="35"/>
      <c r="AG13" s="36"/>
      <c r="AH13" s="36"/>
      <c r="AI13" s="36"/>
      <c r="AJ13" s="36"/>
      <c r="AK13" s="37"/>
      <c r="AL13" s="29"/>
      <c r="AM13" s="38"/>
      <c r="AN13" s="34"/>
    </row>
    <row r="14" spans="1:40" ht="12" customHeight="1">
      <c r="A14" s="43">
        <v>6</v>
      </c>
      <c r="B14" s="25">
        <v>11</v>
      </c>
      <c r="C14" s="44" t="s">
        <v>81</v>
      </c>
      <c r="D14" s="25">
        <v>2</v>
      </c>
      <c r="E14" s="45">
        <v>31</v>
      </c>
      <c r="F14" s="25">
        <v>1360</v>
      </c>
      <c r="G14" s="25">
        <v>7</v>
      </c>
      <c r="H14" s="46">
        <f>SUM(D14,D15)</f>
        <v>4</v>
      </c>
      <c r="I14" s="46"/>
      <c r="J14" s="46"/>
      <c r="K14" s="46"/>
      <c r="L14" s="46"/>
      <c r="M14" s="46"/>
      <c r="N14" s="25">
        <v>11</v>
      </c>
      <c r="O14" s="44" t="s">
        <v>97</v>
      </c>
      <c r="P14" s="25">
        <v>2</v>
      </c>
      <c r="Q14" s="45">
        <v>34.5</v>
      </c>
      <c r="R14" s="25">
        <v>1540</v>
      </c>
      <c r="S14" s="25">
        <v>16</v>
      </c>
      <c r="T14" s="46">
        <f>SUM(P14,P15)</f>
        <v>2</v>
      </c>
      <c r="U14" s="46"/>
      <c r="V14" s="46"/>
      <c r="W14" s="46"/>
      <c r="X14" s="46"/>
      <c r="Y14" s="46"/>
      <c r="Z14" s="25">
        <v>11</v>
      </c>
      <c r="AA14" s="44" t="s">
        <v>116</v>
      </c>
      <c r="AB14" s="25">
        <v>1</v>
      </c>
      <c r="AC14" s="45">
        <v>31</v>
      </c>
      <c r="AD14" s="25">
        <v>720</v>
      </c>
      <c r="AE14" s="25">
        <v>9</v>
      </c>
      <c r="AF14" s="47">
        <f>SUM(AB14,AB15)</f>
        <v>4</v>
      </c>
      <c r="AG14" s="48"/>
      <c r="AH14" s="48"/>
      <c r="AI14" s="48"/>
      <c r="AJ14" s="48"/>
      <c r="AK14" s="49"/>
      <c r="AL14" s="46">
        <f>SUM(H14,T14,AF14)</f>
        <v>10</v>
      </c>
      <c r="AM14" s="50">
        <f>SUM(AL14)-24</f>
        <v>-14</v>
      </c>
      <c r="AN14" s="51" t="s">
        <v>130</v>
      </c>
    </row>
    <row r="15" spans="1:40" ht="12" customHeight="1">
      <c r="A15" s="43"/>
      <c r="B15" s="25">
        <v>12</v>
      </c>
      <c r="C15" s="44" t="s">
        <v>38</v>
      </c>
      <c r="D15" s="25">
        <v>2</v>
      </c>
      <c r="E15" s="45">
        <v>39.3</v>
      </c>
      <c r="F15" s="25">
        <v>1640</v>
      </c>
      <c r="G15" s="25">
        <v>11</v>
      </c>
      <c r="H15" s="46"/>
      <c r="I15" s="46"/>
      <c r="J15" s="46"/>
      <c r="K15" s="46"/>
      <c r="L15" s="46"/>
      <c r="M15" s="46"/>
      <c r="N15" s="25">
        <v>12</v>
      </c>
      <c r="O15" s="44" t="s">
        <v>65</v>
      </c>
      <c r="P15" s="25">
        <v>0</v>
      </c>
      <c r="Q15" s="45"/>
      <c r="R15" s="25"/>
      <c r="S15" s="25"/>
      <c r="T15" s="46"/>
      <c r="U15" s="46"/>
      <c r="V15" s="46"/>
      <c r="W15" s="46"/>
      <c r="X15" s="46"/>
      <c r="Y15" s="46"/>
      <c r="Z15" s="25">
        <v>12</v>
      </c>
      <c r="AA15" s="44" t="s">
        <v>111</v>
      </c>
      <c r="AB15" s="25">
        <v>3</v>
      </c>
      <c r="AC15" s="45">
        <v>33.4</v>
      </c>
      <c r="AD15" s="25">
        <v>2220</v>
      </c>
      <c r="AE15" s="25">
        <v>17</v>
      </c>
      <c r="AF15" s="52"/>
      <c r="AG15" s="53"/>
      <c r="AH15" s="53"/>
      <c r="AI15" s="53"/>
      <c r="AJ15" s="53"/>
      <c r="AK15" s="54"/>
      <c r="AL15" s="46"/>
      <c r="AM15" s="55"/>
      <c r="AN15" s="51"/>
    </row>
    <row r="16" spans="1:40" ht="12" customHeight="1">
      <c r="A16" s="26">
        <v>7</v>
      </c>
      <c r="B16" s="3">
        <v>13</v>
      </c>
      <c r="C16" s="27" t="s">
        <v>20</v>
      </c>
      <c r="D16" s="3">
        <v>1</v>
      </c>
      <c r="E16" s="28">
        <v>30.6</v>
      </c>
      <c r="F16" s="3">
        <v>720</v>
      </c>
      <c r="G16" s="3">
        <v>4</v>
      </c>
      <c r="H16" s="29">
        <f>SUM(D16,D17)</f>
        <v>1</v>
      </c>
      <c r="I16" s="29"/>
      <c r="J16" s="29"/>
      <c r="K16" s="29"/>
      <c r="L16" s="29"/>
      <c r="M16" s="29"/>
      <c r="N16" s="3">
        <v>13</v>
      </c>
      <c r="O16" s="27" t="s">
        <v>26</v>
      </c>
      <c r="P16" s="3">
        <v>0</v>
      </c>
      <c r="Q16" s="28"/>
      <c r="R16" s="3"/>
      <c r="S16" s="3"/>
      <c r="T16" s="29">
        <f>SUM(P16,P17)</f>
        <v>2</v>
      </c>
      <c r="U16" s="29"/>
      <c r="V16" s="29"/>
      <c r="W16" s="29"/>
      <c r="X16" s="29"/>
      <c r="Y16" s="29"/>
      <c r="Z16" s="3">
        <v>13</v>
      </c>
      <c r="AA16" s="27" t="s">
        <v>53</v>
      </c>
      <c r="AB16" s="3">
        <v>0</v>
      </c>
      <c r="AC16" s="28"/>
      <c r="AD16" s="3"/>
      <c r="AE16" s="3"/>
      <c r="AF16" s="30">
        <f>SUM(AB16,AB17)</f>
        <v>4</v>
      </c>
      <c r="AG16" s="31"/>
      <c r="AH16" s="31"/>
      <c r="AI16" s="31"/>
      <c r="AJ16" s="31"/>
      <c r="AK16" s="32"/>
      <c r="AL16" s="29">
        <f>SUM(H16,T16,AF16)</f>
        <v>7</v>
      </c>
      <c r="AM16" s="33">
        <f>SUM(AL16)-24</f>
        <v>-17</v>
      </c>
      <c r="AN16" s="34" t="s">
        <v>131</v>
      </c>
    </row>
    <row r="17" spans="1:40" ht="12" customHeight="1">
      <c r="A17" s="26"/>
      <c r="B17" s="3">
        <v>14</v>
      </c>
      <c r="C17" s="27" t="s">
        <v>86</v>
      </c>
      <c r="D17" s="3">
        <v>0</v>
      </c>
      <c r="E17" s="28"/>
      <c r="F17" s="3"/>
      <c r="G17" s="3"/>
      <c r="H17" s="29"/>
      <c r="I17" s="29"/>
      <c r="J17" s="29"/>
      <c r="K17" s="29"/>
      <c r="L17" s="29"/>
      <c r="M17" s="29"/>
      <c r="N17" s="3">
        <v>14</v>
      </c>
      <c r="O17" s="27" t="s">
        <v>98</v>
      </c>
      <c r="P17" s="3">
        <v>2</v>
      </c>
      <c r="Q17" s="28">
        <v>31</v>
      </c>
      <c r="R17" s="3">
        <v>1420</v>
      </c>
      <c r="S17" s="3">
        <v>15</v>
      </c>
      <c r="T17" s="29"/>
      <c r="U17" s="29"/>
      <c r="V17" s="29"/>
      <c r="W17" s="29"/>
      <c r="X17" s="29"/>
      <c r="Y17" s="29"/>
      <c r="Z17" s="3">
        <v>14</v>
      </c>
      <c r="AA17" s="27" t="s">
        <v>56</v>
      </c>
      <c r="AB17" s="3">
        <v>4</v>
      </c>
      <c r="AC17" s="28">
        <v>32.5</v>
      </c>
      <c r="AD17" s="3">
        <v>2740</v>
      </c>
      <c r="AE17" s="3">
        <v>20</v>
      </c>
      <c r="AF17" s="35"/>
      <c r="AG17" s="36"/>
      <c r="AH17" s="36"/>
      <c r="AI17" s="36"/>
      <c r="AJ17" s="36"/>
      <c r="AK17" s="37"/>
      <c r="AL17" s="29"/>
      <c r="AM17" s="38"/>
      <c r="AN17" s="34"/>
    </row>
    <row r="18" spans="1:40" ht="12" customHeight="1">
      <c r="A18" s="43">
        <v>8</v>
      </c>
      <c r="B18" s="25">
        <v>15</v>
      </c>
      <c r="C18" s="44" t="s">
        <v>54</v>
      </c>
      <c r="D18" s="25">
        <v>0</v>
      </c>
      <c r="E18" s="45"/>
      <c r="F18" s="25"/>
      <c r="G18" s="25"/>
      <c r="H18" s="46">
        <f>SUM(D18,D19)</f>
        <v>0</v>
      </c>
      <c r="I18" s="46"/>
      <c r="J18" s="46"/>
      <c r="K18" s="46"/>
      <c r="L18" s="46"/>
      <c r="M18" s="46"/>
      <c r="N18" s="25">
        <v>15</v>
      </c>
      <c r="O18" s="44" t="s">
        <v>103</v>
      </c>
      <c r="P18" s="25">
        <v>1</v>
      </c>
      <c r="Q18" s="45">
        <v>25.3</v>
      </c>
      <c r="R18" s="25">
        <v>620</v>
      </c>
      <c r="S18" s="25">
        <v>6</v>
      </c>
      <c r="T18" s="46">
        <f>SUM(P18,P19)</f>
        <v>2</v>
      </c>
      <c r="U18" s="46"/>
      <c r="V18" s="46"/>
      <c r="W18" s="46"/>
      <c r="X18" s="46"/>
      <c r="Y18" s="46"/>
      <c r="Z18" s="25">
        <v>15</v>
      </c>
      <c r="AA18" s="44" t="s">
        <v>120</v>
      </c>
      <c r="AB18" s="25">
        <v>0</v>
      </c>
      <c r="AC18" s="45"/>
      <c r="AD18" s="25"/>
      <c r="AE18" s="25"/>
      <c r="AF18" s="47">
        <f>SUM(AB18,AB19)</f>
        <v>1</v>
      </c>
      <c r="AG18" s="48"/>
      <c r="AH18" s="48"/>
      <c r="AI18" s="48"/>
      <c r="AJ18" s="48"/>
      <c r="AK18" s="49"/>
      <c r="AL18" s="46">
        <f>SUM(H18,T18,AF18)</f>
        <v>3</v>
      </c>
      <c r="AM18" s="50">
        <f>SUM(AL18)-24</f>
        <v>-21</v>
      </c>
      <c r="AN18" s="51" t="s">
        <v>132</v>
      </c>
    </row>
    <row r="19" spans="1:40" ht="12" customHeight="1">
      <c r="A19" s="43"/>
      <c r="B19" s="25">
        <v>16</v>
      </c>
      <c r="C19" s="44" t="s">
        <v>87</v>
      </c>
      <c r="D19" s="25">
        <v>0</v>
      </c>
      <c r="E19" s="45"/>
      <c r="F19" s="25"/>
      <c r="G19" s="25"/>
      <c r="H19" s="46"/>
      <c r="I19" s="46"/>
      <c r="J19" s="46"/>
      <c r="K19" s="46"/>
      <c r="L19" s="46"/>
      <c r="M19" s="46"/>
      <c r="N19" s="25">
        <v>16</v>
      </c>
      <c r="O19" s="44" t="s">
        <v>37</v>
      </c>
      <c r="P19" s="25">
        <v>1</v>
      </c>
      <c r="Q19" s="45">
        <v>25.2</v>
      </c>
      <c r="R19" s="25">
        <v>620</v>
      </c>
      <c r="S19" s="25">
        <v>5</v>
      </c>
      <c r="T19" s="46"/>
      <c r="U19" s="46"/>
      <c r="V19" s="46"/>
      <c r="W19" s="46"/>
      <c r="X19" s="46"/>
      <c r="Y19" s="46"/>
      <c r="Z19" s="25">
        <v>16</v>
      </c>
      <c r="AA19" s="44" t="s">
        <v>118</v>
      </c>
      <c r="AB19" s="25">
        <v>1</v>
      </c>
      <c r="AC19" s="45">
        <v>25.6</v>
      </c>
      <c r="AD19" s="25">
        <v>620</v>
      </c>
      <c r="AE19" s="25">
        <v>3</v>
      </c>
      <c r="AF19" s="52"/>
      <c r="AG19" s="53"/>
      <c r="AH19" s="53"/>
      <c r="AI19" s="53"/>
      <c r="AJ19" s="53"/>
      <c r="AK19" s="54"/>
      <c r="AL19" s="46"/>
      <c r="AM19" s="55"/>
      <c r="AN19" s="51"/>
    </row>
    <row r="20" spans="1:40" ht="12" customHeight="1">
      <c r="A20" s="26">
        <v>9</v>
      </c>
      <c r="B20" s="3">
        <v>17</v>
      </c>
      <c r="C20" s="27" t="s">
        <v>88</v>
      </c>
      <c r="D20" s="3">
        <v>0</v>
      </c>
      <c r="E20" s="28"/>
      <c r="F20" s="3"/>
      <c r="G20" s="3"/>
      <c r="H20" s="29">
        <f>SUM(D20,D21)</f>
        <v>0</v>
      </c>
      <c r="I20" s="29"/>
      <c r="J20" s="29"/>
      <c r="K20" s="29"/>
      <c r="L20" s="29"/>
      <c r="M20" s="29"/>
      <c r="N20" s="3">
        <v>17</v>
      </c>
      <c r="O20" s="27" t="s">
        <v>32</v>
      </c>
      <c r="P20" s="3">
        <v>0</v>
      </c>
      <c r="Q20" s="28"/>
      <c r="R20" s="3"/>
      <c r="S20" s="3"/>
      <c r="T20" s="29">
        <f>SUM(P20,P21)</f>
        <v>0</v>
      </c>
      <c r="U20" s="29"/>
      <c r="V20" s="29"/>
      <c r="W20" s="29"/>
      <c r="X20" s="29"/>
      <c r="Y20" s="29"/>
      <c r="Z20" s="3">
        <v>17</v>
      </c>
      <c r="AA20" s="27" t="s">
        <v>121</v>
      </c>
      <c r="AB20" s="3">
        <v>0</v>
      </c>
      <c r="AC20" s="28"/>
      <c r="AD20" s="3"/>
      <c r="AE20" s="3"/>
      <c r="AF20" s="30">
        <f>SUM(AB20,AB21)</f>
        <v>1</v>
      </c>
      <c r="AG20" s="31"/>
      <c r="AH20" s="31"/>
      <c r="AI20" s="31"/>
      <c r="AJ20" s="31"/>
      <c r="AK20" s="32"/>
      <c r="AL20" s="29">
        <f>SUM(H20,T20,AF20)</f>
        <v>1</v>
      </c>
      <c r="AM20" s="33">
        <f>SUM(AL20)-24</f>
        <v>-23</v>
      </c>
      <c r="AN20" s="34" t="s">
        <v>133</v>
      </c>
    </row>
    <row r="21" spans="1:40" ht="12" customHeight="1">
      <c r="A21" s="26"/>
      <c r="B21" s="3">
        <v>18</v>
      </c>
      <c r="C21" s="27" t="s">
        <v>89</v>
      </c>
      <c r="D21" s="3">
        <v>0</v>
      </c>
      <c r="E21" s="28"/>
      <c r="F21" s="3"/>
      <c r="G21" s="3"/>
      <c r="H21" s="29"/>
      <c r="I21" s="29"/>
      <c r="J21" s="29"/>
      <c r="K21" s="29"/>
      <c r="L21" s="29"/>
      <c r="M21" s="29"/>
      <c r="N21" s="3">
        <v>18</v>
      </c>
      <c r="O21" s="27" t="s">
        <v>47</v>
      </c>
      <c r="P21" s="3">
        <v>0</v>
      </c>
      <c r="Q21" s="28"/>
      <c r="R21" s="3"/>
      <c r="S21" s="3"/>
      <c r="T21" s="29"/>
      <c r="U21" s="29"/>
      <c r="V21" s="29"/>
      <c r="W21" s="29"/>
      <c r="X21" s="29"/>
      <c r="Y21" s="29"/>
      <c r="Z21" s="3">
        <v>18</v>
      </c>
      <c r="AA21" s="27" t="s">
        <v>63</v>
      </c>
      <c r="AB21" s="3">
        <v>1</v>
      </c>
      <c r="AC21" s="28">
        <v>25.1</v>
      </c>
      <c r="AD21" s="3">
        <v>620</v>
      </c>
      <c r="AE21" s="3">
        <v>2</v>
      </c>
      <c r="AF21" s="35"/>
      <c r="AG21" s="36"/>
      <c r="AH21" s="36"/>
      <c r="AI21" s="36"/>
      <c r="AJ21" s="36"/>
      <c r="AK21" s="37"/>
      <c r="AL21" s="29"/>
      <c r="AM21" s="38"/>
      <c r="AN21" s="34"/>
    </row>
    <row r="22" spans="1:40" ht="12" customHeight="1">
      <c r="A22" s="43">
        <v>10</v>
      </c>
      <c r="B22" s="25">
        <v>19</v>
      </c>
      <c r="C22" s="44" t="s">
        <v>60</v>
      </c>
      <c r="D22" s="25">
        <v>0</v>
      </c>
      <c r="E22" s="45"/>
      <c r="F22" s="25"/>
      <c r="G22" s="25"/>
      <c r="H22" s="46">
        <f>SUM(D22,D23)</f>
        <v>0</v>
      </c>
      <c r="I22" s="46"/>
      <c r="J22" s="46"/>
      <c r="K22" s="46"/>
      <c r="L22" s="46"/>
      <c r="M22" s="46"/>
      <c r="N22" s="25">
        <v>19</v>
      </c>
      <c r="O22" s="44" t="s">
        <v>11</v>
      </c>
      <c r="P22" s="25">
        <v>1</v>
      </c>
      <c r="Q22" s="45">
        <v>27.9</v>
      </c>
      <c r="R22" s="25">
        <v>660</v>
      </c>
      <c r="S22" s="25">
        <v>9</v>
      </c>
      <c r="T22" s="46">
        <f>SUM(P22,P23)</f>
        <v>1</v>
      </c>
      <c r="U22" s="46"/>
      <c r="V22" s="46"/>
      <c r="W22" s="46"/>
      <c r="X22" s="46"/>
      <c r="Y22" s="46"/>
      <c r="Z22" s="25">
        <v>19</v>
      </c>
      <c r="AA22" s="44" t="s">
        <v>21</v>
      </c>
      <c r="AB22" s="25">
        <v>1</v>
      </c>
      <c r="AC22" s="45">
        <v>28</v>
      </c>
      <c r="AD22" s="25">
        <v>660</v>
      </c>
      <c r="AE22" s="25">
        <v>7</v>
      </c>
      <c r="AF22" s="47">
        <f>SUM(AB22,AB23)</f>
        <v>2</v>
      </c>
      <c r="AG22" s="48"/>
      <c r="AH22" s="48"/>
      <c r="AI22" s="48"/>
      <c r="AJ22" s="48"/>
      <c r="AK22" s="49"/>
      <c r="AL22" s="46">
        <f>SUM(H22,T22,AF22)</f>
        <v>3</v>
      </c>
      <c r="AM22" s="50">
        <f>SUM(AL22)-24</f>
        <v>-21</v>
      </c>
      <c r="AN22" s="51" t="s">
        <v>134</v>
      </c>
    </row>
    <row r="23" spans="1:40" ht="12" customHeight="1">
      <c r="A23" s="43"/>
      <c r="B23" s="25">
        <v>20</v>
      </c>
      <c r="C23" s="44" t="s">
        <v>14</v>
      </c>
      <c r="D23" s="25">
        <v>0</v>
      </c>
      <c r="E23" s="45"/>
      <c r="F23" s="25"/>
      <c r="G23" s="25"/>
      <c r="H23" s="46"/>
      <c r="I23" s="46"/>
      <c r="J23" s="46"/>
      <c r="K23" s="46"/>
      <c r="L23" s="46"/>
      <c r="M23" s="46"/>
      <c r="N23" s="25">
        <v>20</v>
      </c>
      <c r="O23" s="44" t="s">
        <v>45</v>
      </c>
      <c r="P23" s="25">
        <v>0</v>
      </c>
      <c r="Q23" s="45"/>
      <c r="R23" s="25"/>
      <c r="S23" s="25"/>
      <c r="T23" s="46"/>
      <c r="U23" s="46"/>
      <c r="V23" s="46"/>
      <c r="W23" s="46"/>
      <c r="X23" s="46"/>
      <c r="Y23" s="46"/>
      <c r="Z23" s="25">
        <v>20</v>
      </c>
      <c r="AA23" s="44" t="s">
        <v>29</v>
      </c>
      <c r="AB23" s="25">
        <v>1</v>
      </c>
      <c r="AC23" s="45">
        <v>28</v>
      </c>
      <c r="AD23" s="25">
        <v>660</v>
      </c>
      <c r="AE23" s="25">
        <v>7</v>
      </c>
      <c r="AF23" s="52"/>
      <c r="AG23" s="53"/>
      <c r="AH23" s="53"/>
      <c r="AI23" s="53"/>
      <c r="AJ23" s="53"/>
      <c r="AK23" s="54"/>
      <c r="AL23" s="46"/>
      <c r="AM23" s="55"/>
      <c r="AN23" s="51"/>
    </row>
    <row r="24" spans="1:40" ht="12" customHeight="1">
      <c r="A24" s="26">
        <v>11</v>
      </c>
      <c r="B24" s="3">
        <v>21</v>
      </c>
      <c r="C24" s="27" t="s">
        <v>30</v>
      </c>
      <c r="D24" s="3">
        <v>2</v>
      </c>
      <c r="E24" s="28">
        <v>30.1</v>
      </c>
      <c r="F24" s="3">
        <v>1420</v>
      </c>
      <c r="G24" s="3">
        <v>9</v>
      </c>
      <c r="H24" s="29">
        <f>SUM(D24,D25)</f>
        <v>2</v>
      </c>
      <c r="I24" s="29"/>
      <c r="J24" s="29"/>
      <c r="K24" s="29"/>
      <c r="L24" s="29"/>
      <c r="M24" s="29"/>
      <c r="N24" s="3">
        <v>21</v>
      </c>
      <c r="O24" s="27" t="s">
        <v>71</v>
      </c>
      <c r="P24" s="3">
        <v>0</v>
      </c>
      <c r="Q24" s="28"/>
      <c r="R24" s="3"/>
      <c r="S24" s="3"/>
      <c r="T24" s="29">
        <f>SUM(P24,P25)</f>
        <v>1</v>
      </c>
      <c r="U24" s="29"/>
      <c r="V24" s="29"/>
      <c r="W24" s="29"/>
      <c r="X24" s="29"/>
      <c r="Y24" s="29"/>
      <c r="Z24" s="3">
        <v>21</v>
      </c>
      <c r="AA24" s="27" t="s">
        <v>35</v>
      </c>
      <c r="AB24" s="3">
        <v>0</v>
      </c>
      <c r="AC24" s="28"/>
      <c r="AD24" s="3"/>
      <c r="AE24" s="3"/>
      <c r="AF24" s="30">
        <f>SUM(AB24,AB25)</f>
        <v>0</v>
      </c>
      <c r="AG24" s="31"/>
      <c r="AH24" s="31"/>
      <c r="AI24" s="31"/>
      <c r="AJ24" s="31"/>
      <c r="AK24" s="32"/>
      <c r="AL24" s="29">
        <f>SUM(H24,T24,AF24)</f>
        <v>3</v>
      </c>
      <c r="AM24" s="33">
        <f>SUM(AL24)-24</f>
        <v>-21</v>
      </c>
      <c r="AN24" s="39" t="s">
        <v>135</v>
      </c>
    </row>
    <row r="25" spans="1:40" ht="12" customHeight="1">
      <c r="A25" s="26"/>
      <c r="B25" s="3">
        <v>22</v>
      </c>
      <c r="C25" s="27" t="s">
        <v>90</v>
      </c>
      <c r="D25" s="3">
        <v>0</v>
      </c>
      <c r="E25" s="28"/>
      <c r="F25" s="3"/>
      <c r="G25" s="3"/>
      <c r="H25" s="29"/>
      <c r="I25" s="29"/>
      <c r="J25" s="29"/>
      <c r="K25" s="29"/>
      <c r="L25" s="29"/>
      <c r="M25" s="29"/>
      <c r="N25" s="3">
        <v>22</v>
      </c>
      <c r="O25" s="27" t="s">
        <v>99</v>
      </c>
      <c r="P25" s="3">
        <v>1</v>
      </c>
      <c r="Q25" s="28">
        <v>33.1</v>
      </c>
      <c r="R25" s="3">
        <v>780</v>
      </c>
      <c r="S25" s="3">
        <v>14</v>
      </c>
      <c r="T25" s="29"/>
      <c r="U25" s="29"/>
      <c r="V25" s="29"/>
      <c r="W25" s="29"/>
      <c r="X25" s="29"/>
      <c r="Y25" s="29"/>
      <c r="Z25" s="3">
        <v>22</v>
      </c>
      <c r="AA25" s="27" t="s">
        <v>122</v>
      </c>
      <c r="AB25" s="3">
        <v>0</v>
      </c>
      <c r="AC25" s="28"/>
      <c r="AD25" s="3"/>
      <c r="AE25" s="3"/>
      <c r="AF25" s="35"/>
      <c r="AG25" s="36"/>
      <c r="AH25" s="36"/>
      <c r="AI25" s="36"/>
      <c r="AJ25" s="36"/>
      <c r="AK25" s="37"/>
      <c r="AL25" s="29"/>
      <c r="AM25" s="38"/>
      <c r="AN25" s="39" t="s">
        <v>136</v>
      </c>
    </row>
    <row r="26" spans="1:40" ht="12" customHeight="1">
      <c r="A26" s="43">
        <v>12</v>
      </c>
      <c r="B26" s="25">
        <v>23</v>
      </c>
      <c r="C26" s="44" t="s">
        <v>73</v>
      </c>
      <c r="D26" s="25">
        <v>18</v>
      </c>
      <c r="E26" s="45">
        <v>31.5</v>
      </c>
      <c r="F26" s="25">
        <v>11860</v>
      </c>
      <c r="G26" s="25">
        <v>29</v>
      </c>
      <c r="H26" s="46">
        <f>SUM(D26,D27)</f>
        <v>22</v>
      </c>
      <c r="I26" s="46"/>
      <c r="J26" s="46"/>
      <c r="K26" s="46"/>
      <c r="L26" s="46"/>
      <c r="M26" s="46"/>
      <c r="N26" s="25">
        <v>23</v>
      </c>
      <c r="O26" s="44" t="s">
        <v>52</v>
      </c>
      <c r="P26" s="25">
        <v>7</v>
      </c>
      <c r="Q26" s="45">
        <v>34.5</v>
      </c>
      <c r="R26" s="25">
        <v>4760</v>
      </c>
      <c r="S26" s="25">
        <v>25</v>
      </c>
      <c r="T26" s="46">
        <f>SUM(P26,P27)</f>
        <v>14</v>
      </c>
      <c r="U26" s="46"/>
      <c r="V26" s="46"/>
      <c r="W26" s="46"/>
      <c r="X26" s="46"/>
      <c r="Y26" s="46"/>
      <c r="Z26" s="25">
        <v>23</v>
      </c>
      <c r="AA26" s="44" t="s">
        <v>66</v>
      </c>
      <c r="AB26" s="25">
        <v>20</v>
      </c>
      <c r="AC26" s="45">
        <v>34.5</v>
      </c>
      <c r="AD26" s="25">
        <v>13500</v>
      </c>
      <c r="AE26" s="25">
        <v>30</v>
      </c>
      <c r="AF26" s="47">
        <f>SUM(AB26,AB27)</f>
        <v>25</v>
      </c>
      <c r="AG26" s="48"/>
      <c r="AH26" s="48"/>
      <c r="AI26" s="48"/>
      <c r="AJ26" s="48"/>
      <c r="AK26" s="49"/>
      <c r="AL26" s="46">
        <f>SUM(H26,T26,AF26)</f>
        <v>61</v>
      </c>
      <c r="AM26" s="50">
        <f>SUM(AL26)-24</f>
        <v>37</v>
      </c>
      <c r="AN26" s="51" t="s">
        <v>137</v>
      </c>
    </row>
    <row r="27" spans="1:40" ht="12" customHeight="1">
      <c r="A27" s="43"/>
      <c r="B27" s="25">
        <v>24</v>
      </c>
      <c r="C27" s="44" t="s">
        <v>79</v>
      </c>
      <c r="D27" s="25">
        <v>4</v>
      </c>
      <c r="E27" s="45">
        <v>27.2</v>
      </c>
      <c r="F27" s="25">
        <v>2540</v>
      </c>
      <c r="G27" s="25">
        <v>14</v>
      </c>
      <c r="H27" s="46"/>
      <c r="I27" s="46"/>
      <c r="J27" s="46"/>
      <c r="K27" s="46"/>
      <c r="L27" s="46"/>
      <c r="M27" s="46"/>
      <c r="N27" s="25">
        <v>24</v>
      </c>
      <c r="O27" s="44" t="s">
        <v>93</v>
      </c>
      <c r="P27" s="25">
        <v>7</v>
      </c>
      <c r="Q27" s="45">
        <v>36.5</v>
      </c>
      <c r="R27" s="25">
        <v>4620</v>
      </c>
      <c r="S27" s="25">
        <v>24</v>
      </c>
      <c r="T27" s="46"/>
      <c r="U27" s="46"/>
      <c r="V27" s="46"/>
      <c r="W27" s="46"/>
      <c r="X27" s="46"/>
      <c r="Y27" s="46"/>
      <c r="Z27" s="25">
        <v>24</v>
      </c>
      <c r="AA27" s="44" t="s">
        <v>44</v>
      </c>
      <c r="AB27" s="25">
        <v>5</v>
      </c>
      <c r="AC27" s="45">
        <v>27.7</v>
      </c>
      <c r="AD27" s="25">
        <v>3200</v>
      </c>
      <c r="AE27" s="25">
        <v>21</v>
      </c>
      <c r="AF27" s="52"/>
      <c r="AG27" s="53"/>
      <c r="AH27" s="53"/>
      <c r="AI27" s="53"/>
      <c r="AJ27" s="53"/>
      <c r="AK27" s="54"/>
      <c r="AL27" s="46"/>
      <c r="AM27" s="55"/>
      <c r="AN27" s="51"/>
    </row>
    <row r="28" spans="1:40" ht="12" customHeight="1">
      <c r="A28" s="26">
        <v>13</v>
      </c>
      <c r="B28" s="3">
        <v>25</v>
      </c>
      <c r="C28" s="27" t="s">
        <v>9</v>
      </c>
      <c r="D28" s="3">
        <v>17</v>
      </c>
      <c r="E28" s="28">
        <v>28.6</v>
      </c>
      <c r="F28" s="3">
        <v>10820</v>
      </c>
      <c r="G28" s="3">
        <v>28</v>
      </c>
      <c r="H28" s="29">
        <f>SUM(D28,D29)</f>
        <v>24</v>
      </c>
      <c r="I28" s="29"/>
      <c r="J28" s="29"/>
      <c r="K28" s="29"/>
      <c r="L28" s="29"/>
      <c r="M28" s="29"/>
      <c r="N28" s="3">
        <v>25</v>
      </c>
      <c r="O28" s="27" t="s">
        <v>91</v>
      </c>
      <c r="P28" s="3">
        <v>13</v>
      </c>
      <c r="Q28" s="28">
        <v>33.6</v>
      </c>
      <c r="R28" s="3">
        <v>8740</v>
      </c>
      <c r="S28" s="3">
        <v>30</v>
      </c>
      <c r="T28" s="29">
        <f>SUM(P28,P29)</f>
        <v>24</v>
      </c>
      <c r="U28" s="29"/>
      <c r="V28" s="29"/>
      <c r="W28" s="29"/>
      <c r="X28" s="29"/>
      <c r="Y28" s="29"/>
      <c r="Z28" s="3">
        <v>25</v>
      </c>
      <c r="AA28" s="27" t="s">
        <v>70</v>
      </c>
      <c r="AB28" s="3">
        <v>17</v>
      </c>
      <c r="AC28" s="28">
        <v>36.5</v>
      </c>
      <c r="AD28" s="3">
        <v>11740</v>
      </c>
      <c r="AE28" s="3">
        <v>29</v>
      </c>
      <c r="AF28" s="30">
        <f>SUM(AB28,AB29)</f>
        <v>31</v>
      </c>
      <c r="AG28" s="31"/>
      <c r="AH28" s="31"/>
      <c r="AI28" s="31"/>
      <c r="AJ28" s="31"/>
      <c r="AK28" s="32"/>
      <c r="AL28" s="29">
        <f>SUM(H28,T28,AF28)</f>
        <v>79</v>
      </c>
      <c r="AM28" s="33">
        <f>SUM(AL28)-24</f>
        <v>55</v>
      </c>
      <c r="AN28" s="34" t="s">
        <v>138</v>
      </c>
    </row>
    <row r="29" spans="1:40" ht="12" customHeight="1">
      <c r="A29" s="26"/>
      <c r="B29" s="3">
        <v>26</v>
      </c>
      <c r="C29" s="27" t="s">
        <v>76</v>
      </c>
      <c r="D29" s="3">
        <v>7</v>
      </c>
      <c r="E29" s="28">
        <v>36.3</v>
      </c>
      <c r="F29" s="3">
        <v>4800</v>
      </c>
      <c r="G29" s="3">
        <v>21</v>
      </c>
      <c r="H29" s="29"/>
      <c r="I29" s="29"/>
      <c r="J29" s="29"/>
      <c r="K29" s="29"/>
      <c r="L29" s="29"/>
      <c r="M29" s="29"/>
      <c r="N29" s="3">
        <v>26</v>
      </c>
      <c r="O29" s="27" t="s">
        <v>92</v>
      </c>
      <c r="P29" s="3">
        <v>11</v>
      </c>
      <c r="Q29" s="28">
        <v>36</v>
      </c>
      <c r="R29" s="3">
        <v>7220</v>
      </c>
      <c r="S29" s="3">
        <v>29</v>
      </c>
      <c r="T29" s="29"/>
      <c r="U29" s="29"/>
      <c r="V29" s="29"/>
      <c r="W29" s="29"/>
      <c r="X29" s="29"/>
      <c r="Y29" s="29"/>
      <c r="Z29" s="3">
        <v>26</v>
      </c>
      <c r="AA29" s="27" t="s">
        <v>58</v>
      </c>
      <c r="AB29" s="3">
        <v>14</v>
      </c>
      <c r="AC29" s="28">
        <v>33</v>
      </c>
      <c r="AD29" s="3">
        <v>9060</v>
      </c>
      <c r="AE29" s="3">
        <v>28</v>
      </c>
      <c r="AF29" s="35"/>
      <c r="AG29" s="36"/>
      <c r="AH29" s="36"/>
      <c r="AI29" s="36"/>
      <c r="AJ29" s="36"/>
      <c r="AK29" s="37"/>
      <c r="AL29" s="29"/>
      <c r="AM29" s="38"/>
      <c r="AN29" s="34"/>
    </row>
    <row r="30" spans="1:40" ht="12" customHeight="1">
      <c r="A30" s="43">
        <v>14</v>
      </c>
      <c r="B30" s="25">
        <v>27</v>
      </c>
      <c r="C30" s="44" t="s">
        <v>10</v>
      </c>
      <c r="D30" s="25">
        <v>11</v>
      </c>
      <c r="E30" s="45">
        <v>28.2</v>
      </c>
      <c r="F30" s="25">
        <v>7040</v>
      </c>
      <c r="G30" s="25">
        <v>24</v>
      </c>
      <c r="H30" s="46">
        <f>SUM(D30,D31)</f>
        <v>50</v>
      </c>
      <c r="I30" s="46"/>
      <c r="J30" s="46"/>
      <c r="K30" s="46"/>
      <c r="L30" s="46"/>
      <c r="M30" s="46"/>
      <c r="N30" s="25">
        <v>27</v>
      </c>
      <c r="O30" s="44" t="s">
        <v>17</v>
      </c>
      <c r="P30" s="25">
        <v>10</v>
      </c>
      <c r="Q30" s="45">
        <v>38.4</v>
      </c>
      <c r="R30" s="25">
        <v>6960</v>
      </c>
      <c r="S30" s="25">
        <v>28</v>
      </c>
      <c r="T30" s="46">
        <f>SUM(P30,P31)</f>
        <v>15</v>
      </c>
      <c r="U30" s="46"/>
      <c r="V30" s="46"/>
      <c r="W30" s="46"/>
      <c r="X30" s="46"/>
      <c r="Y30" s="46"/>
      <c r="Z30" s="25">
        <v>27</v>
      </c>
      <c r="AA30" s="44" t="s">
        <v>22</v>
      </c>
      <c r="AB30" s="25">
        <v>3</v>
      </c>
      <c r="AC30" s="45">
        <v>28.2</v>
      </c>
      <c r="AD30" s="25">
        <v>1960</v>
      </c>
      <c r="AE30" s="25">
        <v>13</v>
      </c>
      <c r="AF30" s="47">
        <f>SUM(AB30,AB31)</f>
        <v>13</v>
      </c>
      <c r="AG30" s="48"/>
      <c r="AH30" s="48"/>
      <c r="AI30" s="48"/>
      <c r="AJ30" s="48"/>
      <c r="AK30" s="49"/>
      <c r="AL30" s="46">
        <f>SUM(H30,T30,AF30)</f>
        <v>78</v>
      </c>
      <c r="AM30" s="50">
        <f>SUM(AL30)-24</f>
        <v>54</v>
      </c>
      <c r="AN30" s="51" t="s">
        <v>139</v>
      </c>
    </row>
    <row r="31" spans="1:40" ht="12" customHeight="1">
      <c r="A31" s="43"/>
      <c r="B31" s="25">
        <v>28</v>
      </c>
      <c r="C31" s="44" t="s">
        <v>72</v>
      </c>
      <c r="D31" s="25">
        <v>39</v>
      </c>
      <c r="E31" s="45">
        <v>37</v>
      </c>
      <c r="F31" s="25">
        <v>25880</v>
      </c>
      <c r="G31" s="25">
        <v>30</v>
      </c>
      <c r="H31" s="46"/>
      <c r="I31" s="46"/>
      <c r="J31" s="46"/>
      <c r="K31" s="46"/>
      <c r="L31" s="46"/>
      <c r="M31" s="46"/>
      <c r="N31" s="25">
        <v>28</v>
      </c>
      <c r="O31" s="44" t="s">
        <v>16</v>
      </c>
      <c r="P31" s="25">
        <v>5</v>
      </c>
      <c r="Q31" s="45">
        <v>30.2</v>
      </c>
      <c r="R31" s="25">
        <v>3380</v>
      </c>
      <c r="S31" s="25">
        <v>21</v>
      </c>
      <c r="T31" s="46"/>
      <c r="U31" s="46"/>
      <c r="V31" s="46"/>
      <c r="W31" s="46"/>
      <c r="X31" s="46"/>
      <c r="Y31" s="46"/>
      <c r="Z31" s="25">
        <v>28</v>
      </c>
      <c r="AA31" s="44" t="s">
        <v>41</v>
      </c>
      <c r="AB31" s="25">
        <v>10</v>
      </c>
      <c r="AC31" s="45">
        <v>32.4</v>
      </c>
      <c r="AD31" s="25">
        <v>6680</v>
      </c>
      <c r="AE31" s="25">
        <v>27</v>
      </c>
      <c r="AF31" s="52"/>
      <c r="AG31" s="53"/>
      <c r="AH31" s="53"/>
      <c r="AI31" s="53"/>
      <c r="AJ31" s="53"/>
      <c r="AK31" s="54"/>
      <c r="AL31" s="46"/>
      <c r="AM31" s="55"/>
      <c r="AN31" s="51"/>
    </row>
    <row r="32" spans="1:40" ht="12" customHeight="1">
      <c r="A32" s="26">
        <v>15</v>
      </c>
      <c r="B32" s="3">
        <v>29</v>
      </c>
      <c r="C32" s="27" t="s">
        <v>61</v>
      </c>
      <c r="D32" s="3">
        <v>3</v>
      </c>
      <c r="E32" s="28">
        <v>35</v>
      </c>
      <c r="F32" s="3">
        <v>2120</v>
      </c>
      <c r="G32" s="3">
        <v>13</v>
      </c>
      <c r="H32" s="29">
        <f>SUM(D32,D33)</f>
        <v>17</v>
      </c>
      <c r="I32" s="29"/>
      <c r="J32" s="29"/>
      <c r="K32" s="29"/>
      <c r="L32" s="29"/>
      <c r="M32" s="29"/>
      <c r="N32" s="3">
        <v>29</v>
      </c>
      <c r="O32" s="27" t="s">
        <v>105</v>
      </c>
      <c r="P32" s="3">
        <v>0</v>
      </c>
      <c r="Q32" s="28"/>
      <c r="R32" s="3"/>
      <c r="S32" s="3"/>
      <c r="T32" s="29">
        <f>SUM(P32,P33)</f>
        <v>1</v>
      </c>
      <c r="U32" s="29"/>
      <c r="V32" s="29"/>
      <c r="W32" s="29"/>
      <c r="X32" s="29"/>
      <c r="Y32" s="29"/>
      <c r="Z32" s="3">
        <v>29</v>
      </c>
      <c r="AA32" s="27" t="s">
        <v>112</v>
      </c>
      <c r="AB32" s="3">
        <v>3</v>
      </c>
      <c r="AC32" s="28">
        <v>28.5</v>
      </c>
      <c r="AD32" s="3">
        <v>1980</v>
      </c>
      <c r="AE32" s="3">
        <v>15</v>
      </c>
      <c r="AF32" s="30">
        <f>SUM(AB32,AB33)</f>
        <v>12</v>
      </c>
      <c r="AG32" s="31"/>
      <c r="AH32" s="31"/>
      <c r="AI32" s="31"/>
      <c r="AJ32" s="31"/>
      <c r="AK32" s="32"/>
      <c r="AL32" s="29">
        <f>SUM(H32,T32,AF32)</f>
        <v>30</v>
      </c>
      <c r="AM32" s="33">
        <f>SUM(AL32)-24</f>
        <v>6</v>
      </c>
      <c r="AN32" s="34" t="s">
        <v>140</v>
      </c>
    </row>
    <row r="33" spans="1:40" ht="12" customHeight="1">
      <c r="A33" s="26"/>
      <c r="B33" s="3">
        <v>30</v>
      </c>
      <c r="C33" s="27" t="s">
        <v>33</v>
      </c>
      <c r="D33" s="3">
        <v>14</v>
      </c>
      <c r="E33" s="28">
        <v>35.6</v>
      </c>
      <c r="F33" s="3">
        <v>9420</v>
      </c>
      <c r="G33" s="3">
        <v>26</v>
      </c>
      <c r="H33" s="29"/>
      <c r="I33" s="29"/>
      <c r="J33" s="29"/>
      <c r="K33" s="29"/>
      <c r="L33" s="29"/>
      <c r="M33" s="29"/>
      <c r="N33" s="3">
        <v>30</v>
      </c>
      <c r="O33" s="27" t="s">
        <v>12</v>
      </c>
      <c r="P33" s="3">
        <v>1</v>
      </c>
      <c r="Q33" s="28">
        <v>25.1</v>
      </c>
      <c r="R33" s="3">
        <v>620</v>
      </c>
      <c r="S33" s="3">
        <v>4</v>
      </c>
      <c r="T33" s="29"/>
      <c r="U33" s="29"/>
      <c r="V33" s="29"/>
      <c r="W33" s="29"/>
      <c r="X33" s="29"/>
      <c r="Y33" s="29"/>
      <c r="Z33" s="3">
        <v>30</v>
      </c>
      <c r="AA33" s="27" t="s">
        <v>34</v>
      </c>
      <c r="AB33" s="3">
        <v>9</v>
      </c>
      <c r="AC33" s="28">
        <v>35.8</v>
      </c>
      <c r="AD33" s="3">
        <v>6320</v>
      </c>
      <c r="AE33" s="3">
        <v>26</v>
      </c>
      <c r="AF33" s="35"/>
      <c r="AG33" s="36"/>
      <c r="AH33" s="36"/>
      <c r="AI33" s="36"/>
      <c r="AJ33" s="36"/>
      <c r="AK33" s="37"/>
      <c r="AL33" s="29"/>
      <c r="AM33" s="38"/>
      <c r="AN33" s="34"/>
    </row>
    <row r="34" spans="1:40" ht="12" customHeight="1">
      <c r="A34" s="43">
        <v>16</v>
      </c>
      <c r="B34" s="25">
        <v>31</v>
      </c>
      <c r="C34" s="44" t="s">
        <v>55</v>
      </c>
      <c r="D34" s="25">
        <v>15</v>
      </c>
      <c r="E34" s="45">
        <v>38.5</v>
      </c>
      <c r="F34" s="25">
        <v>10320</v>
      </c>
      <c r="G34" s="25">
        <v>27</v>
      </c>
      <c r="H34" s="46">
        <f>SUM(D34,D35)</f>
        <v>21</v>
      </c>
      <c r="I34" s="46"/>
      <c r="J34" s="46"/>
      <c r="K34" s="46"/>
      <c r="L34" s="46"/>
      <c r="M34" s="46"/>
      <c r="N34" s="25">
        <v>31</v>
      </c>
      <c r="O34" s="44" t="s">
        <v>40</v>
      </c>
      <c r="P34" s="25">
        <v>9</v>
      </c>
      <c r="Q34" s="45">
        <v>28.8</v>
      </c>
      <c r="R34" s="25">
        <v>5860</v>
      </c>
      <c r="S34" s="25">
        <v>26</v>
      </c>
      <c r="T34" s="46">
        <f>SUM(P34,P35)</f>
        <v>10</v>
      </c>
      <c r="U34" s="46"/>
      <c r="V34" s="46"/>
      <c r="W34" s="46"/>
      <c r="X34" s="46"/>
      <c r="Y34" s="46"/>
      <c r="Z34" s="25">
        <v>31</v>
      </c>
      <c r="AA34" s="44" t="s">
        <v>43</v>
      </c>
      <c r="AB34" s="25"/>
      <c r="AC34" s="45"/>
      <c r="AD34" s="25"/>
      <c r="AE34" s="25"/>
      <c r="AF34" s="47">
        <f>SUM(AB34,AB35)</f>
        <v>4</v>
      </c>
      <c r="AG34" s="48"/>
      <c r="AH34" s="48"/>
      <c r="AI34" s="48"/>
      <c r="AJ34" s="48"/>
      <c r="AK34" s="49"/>
      <c r="AL34" s="46">
        <f>SUM(H34,T34,AF34)</f>
        <v>35</v>
      </c>
      <c r="AM34" s="50">
        <f>SUM(AL34)-24</f>
        <v>11</v>
      </c>
      <c r="AN34" s="51" t="s">
        <v>141</v>
      </c>
    </row>
    <row r="35" spans="1:40" ht="12" customHeight="1">
      <c r="A35" s="43"/>
      <c r="B35" s="25">
        <v>32</v>
      </c>
      <c r="C35" s="44" t="s">
        <v>25</v>
      </c>
      <c r="D35" s="25">
        <v>6</v>
      </c>
      <c r="E35" s="45">
        <v>27.8</v>
      </c>
      <c r="F35" s="25">
        <v>3920</v>
      </c>
      <c r="G35" s="25">
        <v>20</v>
      </c>
      <c r="H35" s="46"/>
      <c r="I35" s="46"/>
      <c r="J35" s="46"/>
      <c r="K35" s="46"/>
      <c r="L35" s="46"/>
      <c r="M35" s="46"/>
      <c r="N35" s="25">
        <v>32</v>
      </c>
      <c r="O35" s="44" t="s">
        <v>31</v>
      </c>
      <c r="P35" s="25">
        <v>1</v>
      </c>
      <c r="Q35" s="45">
        <v>25.1</v>
      </c>
      <c r="R35" s="25">
        <v>620</v>
      </c>
      <c r="S35" s="25">
        <v>4</v>
      </c>
      <c r="T35" s="46"/>
      <c r="U35" s="46"/>
      <c r="V35" s="46"/>
      <c r="W35" s="46"/>
      <c r="X35" s="46"/>
      <c r="Y35" s="46"/>
      <c r="Z35" s="25">
        <v>32</v>
      </c>
      <c r="AA35" s="44" t="s">
        <v>110</v>
      </c>
      <c r="AB35" s="25">
        <v>4</v>
      </c>
      <c r="AC35" s="45">
        <v>29</v>
      </c>
      <c r="AD35" s="25">
        <v>2580</v>
      </c>
      <c r="AE35" s="25">
        <v>18</v>
      </c>
      <c r="AF35" s="52"/>
      <c r="AG35" s="53"/>
      <c r="AH35" s="53"/>
      <c r="AI35" s="53"/>
      <c r="AJ35" s="53"/>
      <c r="AK35" s="54"/>
      <c r="AL35" s="46"/>
      <c r="AM35" s="55"/>
      <c r="AN35" s="51"/>
    </row>
    <row r="36" spans="1:40" ht="12" customHeight="1">
      <c r="A36" s="26">
        <v>17</v>
      </c>
      <c r="B36" s="3">
        <v>33</v>
      </c>
      <c r="C36" s="27" t="s">
        <v>74</v>
      </c>
      <c r="D36" s="3">
        <v>12</v>
      </c>
      <c r="E36" s="28">
        <v>32.5</v>
      </c>
      <c r="F36" s="3">
        <v>7940</v>
      </c>
      <c r="G36" s="3">
        <v>25</v>
      </c>
      <c r="H36" s="29">
        <f>SUM(D36,D37)</f>
        <v>16</v>
      </c>
      <c r="I36" s="29"/>
      <c r="J36" s="29"/>
      <c r="K36" s="29"/>
      <c r="L36" s="29"/>
      <c r="M36" s="29"/>
      <c r="N36" s="3">
        <v>33</v>
      </c>
      <c r="O36" s="27" t="s">
        <v>106</v>
      </c>
      <c r="P36" s="3">
        <v>0</v>
      </c>
      <c r="Q36" s="28"/>
      <c r="R36" s="3"/>
      <c r="S36" s="3"/>
      <c r="T36" s="29">
        <f>SUM(P36,P37)</f>
        <v>10</v>
      </c>
      <c r="U36" s="29"/>
      <c r="V36" s="29"/>
      <c r="W36" s="29"/>
      <c r="X36" s="29"/>
      <c r="Y36" s="29"/>
      <c r="Z36" s="3">
        <v>33</v>
      </c>
      <c r="AA36" s="27" t="s">
        <v>50</v>
      </c>
      <c r="AB36" s="3">
        <v>1</v>
      </c>
      <c r="AC36" s="28">
        <v>27.1</v>
      </c>
      <c r="AD36" s="3">
        <v>660</v>
      </c>
      <c r="AE36" s="3">
        <v>5</v>
      </c>
      <c r="AF36" s="30">
        <f>SUM(AB36,AB37)</f>
        <v>6</v>
      </c>
      <c r="AG36" s="31"/>
      <c r="AH36" s="31"/>
      <c r="AI36" s="31"/>
      <c r="AJ36" s="31"/>
      <c r="AK36" s="32"/>
      <c r="AL36" s="29">
        <f>SUM(H36,T36,AF36)</f>
        <v>32</v>
      </c>
      <c r="AM36" s="33">
        <f>SUM(AL36)-24</f>
        <v>8</v>
      </c>
      <c r="AN36" s="39" t="s">
        <v>142</v>
      </c>
    </row>
    <row r="37" spans="1:40" ht="12" customHeight="1">
      <c r="A37" s="26"/>
      <c r="B37" s="3">
        <v>34</v>
      </c>
      <c r="C37" s="27" t="s">
        <v>68</v>
      </c>
      <c r="D37" s="3">
        <v>4</v>
      </c>
      <c r="E37" s="28">
        <v>33.2</v>
      </c>
      <c r="F37" s="3">
        <v>2760</v>
      </c>
      <c r="G37" s="3">
        <v>16</v>
      </c>
      <c r="H37" s="29"/>
      <c r="I37" s="29"/>
      <c r="J37" s="29"/>
      <c r="K37" s="29"/>
      <c r="L37" s="29"/>
      <c r="M37" s="29"/>
      <c r="N37" s="3">
        <v>34</v>
      </c>
      <c r="O37" s="27" t="s">
        <v>51</v>
      </c>
      <c r="P37" s="3">
        <v>10</v>
      </c>
      <c r="Q37" s="28">
        <v>29.4</v>
      </c>
      <c r="R37" s="3">
        <v>6500</v>
      </c>
      <c r="S37" s="3">
        <v>27</v>
      </c>
      <c r="T37" s="29"/>
      <c r="U37" s="29"/>
      <c r="V37" s="29"/>
      <c r="W37" s="29"/>
      <c r="X37" s="29"/>
      <c r="Y37" s="29"/>
      <c r="Z37" s="3">
        <v>34</v>
      </c>
      <c r="AA37" s="27" t="s">
        <v>108</v>
      </c>
      <c r="AB37" s="3">
        <v>5</v>
      </c>
      <c r="AC37" s="28">
        <v>29</v>
      </c>
      <c r="AD37" s="3">
        <v>3220</v>
      </c>
      <c r="AE37" s="3">
        <v>22</v>
      </c>
      <c r="AF37" s="35"/>
      <c r="AG37" s="36"/>
      <c r="AH37" s="36"/>
      <c r="AI37" s="36"/>
      <c r="AJ37" s="36"/>
      <c r="AK37" s="37"/>
      <c r="AL37" s="29"/>
      <c r="AM37" s="38"/>
      <c r="AN37" s="39" t="s">
        <v>143</v>
      </c>
    </row>
    <row r="38" spans="1:40" ht="12" customHeight="1">
      <c r="A38" s="43">
        <v>18</v>
      </c>
      <c r="B38" s="25">
        <v>35</v>
      </c>
      <c r="C38" s="44" t="s">
        <v>48</v>
      </c>
      <c r="D38" s="25">
        <v>5</v>
      </c>
      <c r="E38" s="45">
        <v>33.2</v>
      </c>
      <c r="F38" s="25">
        <v>3260</v>
      </c>
      <c r="G38" s="25">
        <v>18</v>
      </c>
      <c r="H38" s="46">
        <f>SUM(D38,D39)</f>
        <v>7</v>
      </c>
      <c r="I38" s="46"/>
      <c r="J38" s="46"/>
      <c r="K38" s="46"/>
      <c r="L38" s="46"/>
      <c r="M38" s="46"/>
      <c r="N38" s="25">
        <v>35</v>
      </c>
      <c r="O38" s="44" t="s">
        <v>57</v>
      </c>
      <c r="P38" s="25">
        <v>3</v>
      </c>
      <c r="Q38" s="45">
        <v>34</v>
      </c>
      <c r="R38" s="25">
        <v>2000</v>
      </c>
      <c r="S38" s="25">
        <v>18</v>
      </c>
      <c r="T38" s="46">
        <f>SUM(P38,P39)</f>
        <v>6</v>
      </c>
      <c r="U38" s="46"/>
      <c r="V38" s="46"/>
      <c r="W38" s="46"/>
      <c r="X38" s="46"/>
      <c r="Y38" s="46"/>
      <c r="Z38" s="25">
        <v>35</v>
      </c>
      <c r="AA38" s="44" t="s">
        <v>107</v>
      </c>
      <c r="AB38" s="25">
        <v>6</v>
      </c>
      <c r="AC38" s="45">
        <v>37.8</v>
      </c>
      <c r="AD38" s="25">
        <v>4460</v>
      </c>
      <c r="AE38" s="25">
        <v>24</v>
      </c>
      <c r="AF38" s="47">
        <f>SUM(AB38,AB39)</f>
        <v>8</v>
      </c>
      <c r="AG38" s="48"/>
      <c r="AH38" s="48"/>
      <c r="AI38" s="48"/>
      <c r="AJ38" s="48"/>
      <c r="AK38" s="49"/>
      <c r="AL38" s="46">
        <f>SUM(H38,T38,AF38)</f>
        <v>21</v>
      </c>
      <c r="AM38" s="50">
        <f>SUM(AL38)-24</f>
        <v>-3</v>
      </c>
      <c r="AN38" s="51" t="s">
        <v>144</v>
      </c>
    </row>
    <row r="39" spans="1:40" ht="12" customHeight="1">
      <c r="A39" s="43"/>
      <c r="B39" s="25">
        <v>36</v>
      </c>
      <c r="C39" s="44" t="s">
        <v>46</v>
      </c>
      <c r="D39" s="25">
        <v>2</v>
      </c>
      <c r="E39" s="45">
        <v>33.5</v>
      </c>
      <c r="F39" s="25">
        <v>1520</v>
      </c>
      <c r="G39" s="25">
        <v>10</v>
      </c>
      <c r="H39" s="46"/>
      <c r="I39" s="46"/>
      <c r="J39" s="46"/>
      <c r="K39" s="46"/>
      <c r="L39" s="46"/>
      <c r="M39" s="46"/>
      <c r="N39" s="25">
        <v>36</v>
      </c>
      <c r="O39" s="44" t="s">
        <v>96</v>
      </c>
      <c r="P39" s="25">
        <v>3</v>
      </c>
      <c r="Q39" s="45">
        <v>28.2</v>
      </c>
      <c r="R39" s="25">
        <v>1940</v>
      </c>
      <c r="S39" s="25">
        <v>17</v>
      </c>
      <c r="T39" s="46"/>
      <c r="U39" s="46"/>
      <c r="V39" s="46"/>
      <c r="W39" s="46"/>
      <c r="X39" s="46"/>
      <c r="Y39" s="46"/>
      <c r="Z39" s="25">
        <v>36</v>
      </c>
      <c r="AA39" s="44" t="s">
        <v>113</v>
      </c>
      <c r="AB39" s="25">
        <v>2</v>
      </c>
      <c r="AC39" s="45">
        <v>34</v>
      </c>
      <c r="AD39" s="25">
        <v>1420</v>
      </c>
      <c r="AE39" s="25">
        <v>12</v>
      </c>
      <c r="AF39" s="52"/>
      <c r="AG39" s="53"/>
      <c r="AH39" s="53"/>
      <c r="AI39" s="53"/>
      <c r="AJ39" s="53"/>
      <c r="AK39" s="54"/>
      <c r="AL39" s="46"/>
      <c r="AM39" s="55"/>
      <c r="AN39" s="51"/>
    </row>
    <row r="40" spans="1:40" ht="12" customHeight="1">
      <c r="A40" s="26">
        <v>19</v>
      </c>
      <c r="B40" s="3">
        <v>37</v>
      </c>
      <c r="C40" s="27" t="s">
        <v>18</v>
      </c>
      <c r="D40" s="3">
        <v>3</v>
      </c>
      <c r="E40" s="28">
        <v>33.3</v>
      </c>
      <c r="F40" s="3">
        <v>2120</v>
      </c>
      <c r="G40" s="3">
        <v>12</v>
      </c>
      <c r="H40" s="29">
        <f>SUM(D40,D41)</f>
        <v>5</v>
      </c>
      <c r="I40" s="29"/>
      <c r="J40" s="29"/>
      <c r="K40" s="29"/>
      <c r="L40" s="29"/>
      <c r="M40" s="29"/>
      <c r="N40" s="3">
        <v>37</v>
      </c>
      <c r="O40" s="27" t="s">
        <v>23</v>
      </c>
      <c r="P40" s="3">
        <v>1</v>
      </c>
      <c r="Q40" s="28">
        <v>25.4</v>
      </c>
      <c r="R40" s="3">
        <v>620</v>
      </c>
      <c r="S40" s="3">
        <v>7</v>
      </c>
      <c r="T40" s="29">
        <f>SUM(P40,P41)</f>
        <v>2</v>
      </c>
      <c r="U40" s="29"/>
      <c r="V40" s="29"/>
      <c r="W40" s="29"/>
      <c r="X40" s="29"/>
      <c r="Y40" s="29"/>
      <c r="Z40" s="3">
        <v>37</v>
      </c>
      <c r="AA40" s="27" t="s">
        <v>109</v>
      </c>
      <c r="AB40" s="3">
        <v>4</v>
      </c>
      <c r="AC40" s="28">
        <v>33</v>
      </c>
      <c r="AD40" s="3">
        <v>2720</v>
      </c>
      <c r="AE40" s="3">
        <v>13</v>
      </c>
      <c r="AF40" s="30">
        <f>SUM(AB40,AB41)</f>
        <v>7</v>
      </c>
      <c r="AG40" s="31"/>
      <c r="AH40" s="31"/>
      <c r="AI40" s="31"/>
      <c r="AJ40" s="31"/>
      <c r="AK40" s="32"/>
      <c r="AL40" s="29">
        <f>SUM(H40,T40,AF40)</f>
        <v>14</v>
      </c>
      <c r="AM40" s="33">
        <f>SUM(AL40)-24</f>
        <v>-10</v>
      </c>
      <c r="AN40" s="39" t="s">
        <v>145</v>
      </c>
    </row>
    <row r="41" spans="1:40" ht="12" customHeight="1">
      <c r="A41" s="26"/>
      <c r="B41" s="3">
        <v>38</v>
      </c>
      <c r="C41" s="27" t="s">
        <v>80</v>
      </c>
      <c r="D41" s="3">
        <v>2</v>
      </c>
      <c r="E41" s="28">
        <v>32.7</v>
      </c>
      <c r="F41" s="3">
        <v>1360</v>
      </c>
      <c r="G41" s="3">
        <v>8</v>
      </c>
      <c r="H41" s="29"/>
      <c r="I41" s="29"/>
      <c r="J41" s="29"/>
      <c r="K41" s="29"/>
      <c r="L41" s="29"/>
      <c r="M41" s="29"/>
      <c r="N41" s="3">
        <v>38</v>
      </c>
      <c r="O41" s="27" t="s">
        <v>100</v>
      </c>
      <c r="P41" s="3">
        <v>1</v>
      </c>
      <c r="Q41" s="28">
        <v>32.9</v>
      </c>
      <c r="R41" s="3">
        <v>760</v>
      </c>
      <c r="S41" s="3">
        <v>13</v>
      </c>
      <c r="T41" s="29"/>
      <c r="U41" s="29"/>
      <c r="V41" s="29"/>
      <c r="W41" s="29"/>
      <c r="X41" s="29"/>
      <c r="Y41" s="29"/>
      <c r="Z41" s="3">
        <v>38</v>
      </c>
      <c r="AA41" s="27" t="s">
        <v>67</v>
      </c>
      <c r="AB41" s="3">
        <v>3</v>
      </c>
      <c r="AC41" s="28">
        <v>35</v>
      </c>
      <c r="AD41" s="3">
        <v>2040</v>
      </c>
      <c r="AE41" s="3">
        <v>16</v>
      </c>
      <c r="AF41" s="35"/>
      <c r="AG41" s="36"/>
      <c r="AH41" s="36"/>
      <c r="AI41" s="36"/>
      <c r="AJ41" s="36"/>
      <c r="AK41" s="37"/>
      <c r="AL41" s="29"/>
      <c r="AM41" s="38"/>
      <c r="AN41" s="39" t="s">
        <v>146</v>
      </c>
    </row>
    <row r="42" spans="1:40" ht="12">
      <c r="A42" s="41" t="s">
        <v>149</v>
      </c>
      <c r="B42" s="8" t="s">
        <v>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 t="s">
        <v>5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 t="s">
        <v>6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23" t="s">
        <v>159</v>
      </c>
      <c r="AM42" s="21" t="s">
        <v>161</v>
      </c>
      <c r="AN42" s="56"/>
    </row>
    <row r="43" spans="1:40" ht="12">
      <c r="A43" s="42"/>
      <c r="B43" s="8" t="s">
        <v>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 t="s">
        <v>3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4" t="s">
        <v>160</v>
      </c>
      <c r="AM43" s="22" t="s">
        <v>158</v>
      </c>
      <c r="AN43" s="57"/>
    </row>
    <row r="44" spans="1:40" ht="12" customHeight="1">
      <c r="A44" s="41">
        <v>2007</v>
      </c>
      <c r="B44" s="8">
        <f>SUM(H4:M41)</f>
        <v>205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>
        <f>SUM(T6:Y41)</f>
        <v>104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f>SUM(AF4:AK41)</f>
        <v>141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17">
        <f>SUM(AL4:AL41)</f>
        <v>461</v>
      </c>
      <c r="AM44" s="40">
        <f>SUM(AL44)/19</f>
        <v>24.263157894736842</v>
      </c>
      <c r="AN44" s="57"/>
    </row>
    <row r="45" spans="1:40" ht="13.5" customHeight="1">
      <c r="A45" s="42"/>
      <c r="B45" s="8" t="s">
        <v>147</v>
      </c>
      <c r="C45" s="8"/>
      <c r="D45" s="8"/>
      <c r="E45" s="8"/>
      <c r="F45" s="8"/>
      <c r="G45" s="8"/>
      <c r="H45" s="19">
        <f>SUM(H4:M41)/19</f>
        <v>10.789473684210526</v>
      </c>
      <c r="I45" s="19"/>
      <c r="J45" s="7"/>
      <c r="K45" s="7"/>
      <c r="L45" s="7"/>
      <c r="M45" s="7"/>
      <c r="N45" s="8" t="s">
        <v>147</v>
      </c>
      <c r="O45" s="8"/>
      <c r="P45" s="8"/>
      <c r="Q45" s="8"/>
      <c r="R45" s="8"/>
      <c r="S45" s="8"/>
      <c r="T45" s="19">
        <f>SUM(T4:Y41)/19</f>
        <v>6.052631578947368</v>
      </c>
      <c r="U45" s="19"/>
      <c r="V45" s="7"/>
      <c r="W45" s="7"/>
      <c r="X45" s="7"/>
      <c r="Y45" s="7"/>
      <c r="Z45" s="12" t="s">
        <v>147</v>
      </c>
      <c r="AA45" s="13"/>
      <c r="AB45" s="13"/>
      <c r="AC45" s="13"/>
      <c r="AD45" s="13"/>
      <c r="AE45" s="13"/>
      <c r="AF45" s="20">
        <f>SUM(AF4:AK41)/19</f>
        <v>7.421052631578948</v>
      </c>
      <c r="AG45" s="7"/>
      <c r="AH45" s="7"/>
      <c r="AI45" s="7"/>
      <c r="AJ45" s="7"/>
      <c r="AK45" s="7"/>
      <c r="AL45" s="18"/>
      <c r="AM45" s="40"/>
      <c r="AN45" s="57"/>
    </row>
  </sheetData>
  <sheetProtection/>
  <mergeCells count="157">
    <mergeCell ref="AM40:AM41"/>
    <mergeCell ref="A1:AN1"/>
    <mergeCell ref="AM4:AM5"/>
    <mergeCell ref="AM44:AM45"/>
    <mergeCell ref="AL44:AL45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36:AM37"/>
    <mergeCell ref="AM38:AM39"/>
    <mergeCell ref="N2:Y2"/>
    <mergeCell ref="Z2:AK2"/>
    <mergeCell ref="N42:Y42"/>
    <mergeCell ref="H3:M3"/>
    <mergeCell ref="H4:M5"/>
    <mergeCell ref="H6:M7"/>
    <mergeCell ref="H8:M9"/>
    <mergeCell ref="H10:M11"/>
    <mergeCell ref="H12:M13"/>
    <mergeCell ref="H14:M15"/>
    <mergeCell ref="Z42:AK42"/>
    <mergeCell ref="B2:M2"/>
    <mergeCell ref="B42:M42"/>
    <mergeCell ref="H28:M29"/>
    <mergeCell ref="H30:M31"/>
    <mergeCell ref="H16:M17"/>
    <mergeCell ref="H18:M19"/>
    <mergeCell ref="H20:M21"/>
    <mergeCell ref="H22:M23"/>
    <mergeCell ref="T18:Y19"/>
    <mergeCell ref="B44:M44"/>
    <mergeCell ref="T3:Y3"/>
    <mergeCell ref="T6:Y7"/>
    <mergeCell ref="T8:Y9"/>
    <mergeCell ref="T10:Y11"/>
    <mergeCell ref="T12:Y13"/>
    <mergeCell ref="T14:Y15"/>
    <mergeCell ref="T16:Y17"/>
    <mergeCell ref="H32:M33"/>
    <mergeCell ref="H34:M35"/>
    <mergeCell ref="T20:Y21"/>
    <mergeCell ref="T22:Y23"/>
    <mergeCell ref="T34:Y35"/>
    <mergeCell ref="H40:M41"/>
    <mergeCell ref="B43:M43"/>
    <mergeCell ref="H36:M37"/>
    <mergeCell ref="H38:M39"/>
    <mergeCell ref="H24:M25"/>
    <mergeCell ref="H26:M27"/>
    <mergeCell ref="T32:Y33"/>
    <mergeCell ref="T36:Y37"/>
    <mergeCell ref="T38:Y39"/>
    <mergeCell ref="T24:Y25"/>
    <mergeCell ref="T26:Y27"/>
    <mergeCell ref="T28:Y29"/>
    <mergeCell ref="T30:Y31"/>
    <mergeCell ref="AF22:AK23"/>
    <mergeCell ref="AF24:AK25"/>
    <mergeCell ref="T40:Y41"/>
    <mergeCell ref="AF3:AK3"/>
    <mergeCell ref="AF4:AK5"/>
    <mergeCell ref="AF6:AK7"/>
    <mergeCell ref="AF8:AK9"/>
    <mergeCell ref="AF10:AK11"/>
    <mergeCell ref="AF12:AK13"/>
    <mergeCell ref="AF14:AK15"/>
    <mergeCell ref="AL4:AL5"/>
    <mergeCell ref="AL6:AL7"/>
    <mergeCell ref="AL8:AL9"/>
    <mergeCell ref="AL10:AL11"/>
    <mergeCell ref="AF18:AK19"/>
    <mergeCell ref="AF20:AK21"/>
    <mergeCell ref="AF16:AK17"/>
    <mergeCell ref="AL24:AL25"/>
    <mergeCell ref="AL26:AL27"/>
    <mergeCell ref="AL12:AL13"/>
    <mergeCell ref="AL14:AL15"/>
    <mergeCell ref="AL16:AL17"/>
    <mergeCell ref="AL18:AL19"/>
    <mergeCell ref="N44:Y44"/>
    <mergeCell ref="Z43:AK43"/>
    <mergeCell ref="Z44:AK44"/>
    <mergeCell ref="T4:Y5"/>
    <mergeCell ref="AL36:AL37"/>
    <mergeCell ref="N43:Y43"/>
    <mergeCell ref="AL38:AL39"/>
    <mergeCell ref="AL40:AL41"/>
    <mergeCell ref="AL28:AL29"/>
    <mergeCell ref="AL30:AL31"/>
    <mergeCell ref="B45:G45"/>
    <mergeCell ref="H45:I45"/>
    <mergeCell ref="N45:S45"/>
    <mergeCell ref="T45:U45"/>
    <mergeCell ref="A22:A23"/>
    <mergeCell ref="A24:A25"/>
    <mergeCell ref="A26:A27"/>
    <mergeCell ref="A28:A29"/>
    <mergeCell ref="A30:A31"/>
    <mergeCell ref="A44:A45"/>
    <mergeCell ref="AN4:AN5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6:AN27"/>
    <mergeCell ref="A42:A43"/>
    <mergeCell ref="AL32:AL33"/>
    <mergeCell ref="AL34:AL35"/>
    <mergeCell ref="AL20:AL21"/>
    <mergeCell ref="AL22:AL23"/>
    <mergeCell ref="AN28:AN29"/>
    <mergeCell ref="AN30:AN31"/>
    <mergeCell ref="AN32:AN33"/>
    <mergeCell ref="AN34:AN35"/>
    <mergeCell ref="AN38:AN39"/>
    <mergeCell ref="Z45:AE45"/>
    <mergeCell ref="AF38:AK39"/>
    <mergeCell ref="AF40:AK41"/>
    <mergeCell ref="AN42:AN45"/>
    <mergeCell ref="A10:A11"/>
    <mergeCell ref="A12:A13"/>
    <mergeCell ref="A14:A15"/>
    <mergeCell ref="A16:A17"/>
    <mergeCell ref="A18:A19"/>
    <mergeCell ref="A20:A21"/>
    <mergeCell ref="A32:A33"/>
    <mergeCell ref="A34:A35"/>
    <mergeCell ref="A36:A37"/>
    <mergeCell ref="A38:A39"/>
    <mergeCell ref="A40:A41"/>
    <mergeCell ref="AN2:AN3"/>
    <mergeCell ref="A4:A5"/>
    <mergeCell ref="A6:A7"/>
    <mergeCell ref="A8:A9"/>
    <mergeCell ref="AF26:AK27"/>
    <mergeCell ref="AF36:AK37"/>
    <mergeCell ref="AF34:AK35"/>
    <mergeCell ref="AF32:AK33"/>
    <mergeCell ref="AF30:AK31"/>
    <mergeCell ref="AF28:AK29"/>
  </mergeCells>
  <printOptions/>
  <pageMargins left="0.35433070866141736" right="0.21" top="0.36" bottom="0.33" header="0.27" footer="0.3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2010-10-22T08:40:39Z</cp:lastPrinted>
  <dcterms:created xsi:type="dcterms:W3CDTF">2003-06-13T07:01:41Z</dcterms:created>
  <dcterms:modified xsi:type="dcterms:W3CDTF">2015-09-14T07:59:28Z</dcterms:modified>
  <cp:category/>
  <cp:version/>
  <cp:contentType/>
  <cp:contentStatus/>
</cp:coreProperties>
</file>